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940" tabRatio="843"/>
  </bookViews>
  <sheets>
    <sheet name="Contents" sheetId="38" r:id="rId1"/>
    <sheet name="Table 1" sheetId="39" r:id="rId2"/>
    <sheet name="Table 2" sheetId="41" r:id="rId3"/>
  </sheets>
  <calcPr calcId="145621"/>
</workbook>
</file>

<file path=xl/calcChain.xml><?xml version="1.0" encoding="utf-8"?>
<calcChain xmlns="http://schemas.openxmlformats.org/spreadsheetml/2006/main">
  <c r="T20" i="41" l="1"/>
  <c r="R20" i="41"/>
  <c r="T21" i="41" l="1"/>
  <c r="O12" i="41"/>
  <c r="R21" i="41"/>
  <c r="O8" i="41"/>
  <c r="F22" i="39"/>
  <c r="E22" i="39"/>
  <c r="D22" i="39"/>
  <c r="C22" i="39"/>
  <c r="R15" i="41" l="1"/>
  <c r="Q15" i="41"/>
  <c r="O11" i="41" l="1"/>
  <c r="O10" i="41"/>
  <c r="O9" i="41"/>
  <c r="K23" i="41"/>
  <c r="F23" i="41"/>
  <c r="E23" i="41"/>
  <c r="D23" i="41"/>
  <c r="C23" i="41"/>
  <c r="O23" i="41" l="1"/>
  <c r="P23" i="41"/>
  <c r="G23" i="41"/>
  <c r="H23" i="41"/>
  <c r="I23" i="41"/>
  <c r="J23" i="41"/>
  <c r="T22" i="41"/>
  <c r="S22" i="41"/>
  <c r="R22" i="41"/>
  <c r="Q22" i="41"/>
  <c r="P22" i="41"/>
  <c r="O22" i="41"/>
  <c r="S21" i="41"/>
  <c r="Q21" i="41"/>
  <c r="P21" i="41"/>
  <c r="O21" i="41"/>
  <c r="S20" i="41"/>
  <c r="Q20" i="41"/>
  <c r="P20" i="41"/>
  <c r="O20" i="41"/>
  <c r="T19" i="41"/>
  <c r="S19" i="41"/>
  <c r="R19" i="41"/>
  <c r="Q19" i="41"/>
  <c r="P19" i="41"/>
  <c r="O19" i="41"/>
  <c r="T18" i="41"/>
  <c r="S18" i="41"/>
  <c r="R18" i="41"/>
  <c r="Q18" i="41"/>
  <c r="P18" i="41"/>
  <c r="O18" i="41"/>
  <c r="T17" i="41"/>
  <c r="S17" i="41"/>
  <c r="R17" i="41"/>
  <c r="Q17" i="41"/>
  <c r="P17" i="41"/>
  <c r="O17" i="41"/>
  <c r="T16" i="41"/>
  <c r="S16" i="41"/>
  <c r="R16" i="41"/>
  <c r="Q16" i="41"/>
  <c r="P16" i="41"/>
  <c r="O16" i="41"/>
  <c r="T15" i="41"/>
  <c r="S15" i="41"/>
  <c r="P15" i="41"/>
  <c r="O15" i="41"/>
  <c r="T14" i="41"/>
  <c r="S14" i="41"/>
  <c r="R14" i="41"/>
  <c r="Q14" i="41"/>
  <c r="P14" i="41"/>
  <c r="O14" i="41"/>
  <c r="T13" i="41"/>
  <c r="S13" i="41"/>
  <c r="R13" i="41"/>
  <c r="Q13" i="41"/>
  <c r="P13" i="41"/>
  <c r="O13" i="41"/>
  <c r="T12" i="41"/>
  <c r="S12" i="41"/>
  <c r="R12" i="41"/>
  <c r="Q12" i="41"/>
  <c r="P12" i="41"/>
  <c r="T11" i="41"/>
  <c r="S11" i="41"/>
  <c r="R11" i="41"/>
  <c r="Q11" i="41"/>
  <c r="P11" i="41"/>
  <c r="T10" i="41"/>
  <c r="S10" i="41"/>
  <c r="R10" i="41"/>
  <c r="Q10" i="41"/>
  <c r="P10" i="41"/>
  <c r="T9" i="41"/>
  <c r="S9" i="41"/>
  <c r="R9" i="41"/>
  <c r="Q9" i="41"/>
  <c r="P9" i="41"/>
  <c r="T8" i="41"/>
  <c r="S8" i="41"/>
  <c r="R8" i="41"/>
  <c r="Q8" i="41"/>
  <c r="P8" i="41"/>
  <c r="Q23" i="41" l="1"/>
  <c r="R23" i="41"/>
  <c r="T23" i="41"/>
  <c r="S23" i="41"/>
</calcChain>
</file>

<file path=xl/sharedStrings.xml><?xml version="1.0" encoding="utf-8"?>
<sst xmlns="http://schemas.openxmlformats.org/spreadsheetml/2006/main" count="114" uniqueCount="55">
  <si>
    <t>Definitions</t>
  </si>
  <si>
    <t>List of tables</t>
  </si>
  <si>
    <t>Data obtained from the Motor Vehicle Register (MVR)</t>
  </si>
  <si>
    <t>Total</t>
  </si>
  <si>
    <t>Table 1</t>
  </si>
  <si>
    <t>Table 2</t>
  </si>
  <si>
    <t>Return to Section Main page</t>
  </si>
  <si>
    <t>Return to NZ MVR statistics main menu</t>
  </si>
  <si>
    <t>WOF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</si>
  <si>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</si>
  <si>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</si>
  <si>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</si>
  <si>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</si>
  <si>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</si>
  <si>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</si>
  <si>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</si>
  <si>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</si>
  <si>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</si>
  <si>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Marlborough</t>
  </si>
  <si>
    <t>West Coast</t>
  </si>
  <si>
    <t>Otago</t>
  </si>
  <si>
    <t>Southland</t>
  </si>
  <si>
    <t>Total WoF/CoF-A/CoF-B volumes by region</t>
  </si>
  <si>
    <t>COF-A</t>
  </si>
  <si>
    <t>COF-B</t>
  </si>
  <si>
    <t>FAIL</t>
  </si>
  <si>
    <t>PASS</t>
  </si>
  <si>
    <t>FAIL rate</t>
  </si>
  <si>
    <t>PASS rate</t>
  </si>
  <si>
    <t>Total Wof/Cof-A/Cof-B volumes by region</t>
  </si>
  <si>
    <t>Wof/Cof inspections - volume and result analysis</t>
  </si>
  <si>
    <t>First-Time Wof/Cof-A/Cof-B volumes and results by region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</si>
  <si>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</si>
  <si>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</si>
  <si>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</si>
  <si>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</si>
  <si>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•heavy vehicles – trucks, larger trailers, motor homes</t>
  </si>
  <si>
    <t>•all passenger service vehicles – taxis, shuttles and buses</t>
  </si>
  <si>
    <t>•rental vehicles.</t>
  </si>
  <si>
    <t>A certificate of fitness (CoF) is a regular check to ensure that a registered vehicle meets required safety standards.</t>
  </si>
  <si>
    <t>Vehicles requiring this certification are:</t>
  </si>
  <si>
    <t>For statistical purposes, Cofs are also sub categorised as Cof-A (for light vehicles)</t>
  </si>
  <si>
    <t>and Cof-B (for heavy vehicles).</t>
  </si>
  <si>
    <t>Notes</t>
  </si>
  <si>
    <t>Location information in the following tables is derived from the physical location</t>
  </si>
  <si>
    <t>of Inspection Centres that carry out the Wof/Cof inspections.</t>
  </si>
  <si>
    <t>1.</t>
  </si>
  <si>
    <t>Region</t>
  </si>
  <si>
    <t>Includes the Tasman region</t>
  </si>
  <si>
    <r>
      <t>Nelson</t>
    </r>
    <r>
      <rPr>
        <vertAlign val="superscript"/>
        <sz val="8"/>
        <color theme="1"/>
        <rFont val="Arial"/>
        <family val="2"/>
      </rPr>
      <t>(1)</t>
    </r>
  </si>
  <si>
    <r>
      <t>Canterbury</t>
    </r>
    <r>
      <rPr>
        <vertAlign val="superscript"/>
        <sz val="8"/>
        <color theme="1"/>
        <rFont val="Arial"/>
        <family val="2"/>
      </rPr>
      <t>(2)</t>
    </r>
  </si>
  <si>
    <t>2.</t>
  </si>
  <si>
    <t>Includes the Chatham Islands</t>
  </si>
  <si>
    <t>National</t>
  </si>
  <si>
    <t>Month: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</si>
</sst>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1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2"/>
    <xf numFmtId="0" fontId="7" fillId="0" borderId="0" xfId="2" applyAlignment="1" applyProtection="1"/>
    <xf numFmtId="0" fontId="12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9" fontId="10" fillId="0" borderId="1" xfId="3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1" quotePrefix="1" applyNumberFormat="1" applyFont="1" applyAlignment="1">
      <alignment horizontal="left"/>
    </xf>
    <xf numFmtId="0" fontId="18" fillId="0" borderId="0" xfId="0" quotePrefix="1" applyFont="1" applyBorder="1"/>
    <xf numFmtId="0" fontId="13" fillId="0" borderId="0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0" fillId="0" borderId="0" xfId="0" quotePrefix="1" applyFont="1"/>
    <xf numFmtId="0" fontId="12" fillId="0" borderId="0" xfId="0" applyFont="1" applyBorder="1" applyAlignment="1"/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1" fillId="0" borderId="7" xfId="3" applyFont="1" applyBorder="1" applyAlignment="1">
      <alignment horizontal="center" vertical="center"/>
    </xf>
    <xf numFmtId="9" fontId="11" fillId="0" borderId="11" xfId="3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9" fontId="10" fillId="0" borderId="12" xfId="3" applyFont="1" applyBorder="1" applyAlignment="1">
      <alignment horizontal="center" vertical="center"/>
    </xf>
    <xf numFmtId="9" fontId="10" fillId="0" borderId="14" xfId="3" applyFont="1" applyBorder="1" applyAlignment="1">
      <alignment horizontal="center" vertical="center"/>
    </xf>
    <xf numFmtId="9" fontId="10" fillId="0" borderId="13" xfId="3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Normal="100" workbookViewId="0">
      <selection activeCell="A4" sqref="A4"/>
    </sheetView>
  </sheetViews>
  <sheetFormatPr defaultRowHeight="15" x14ac:dyDescent="0.25"/>
  <cols>
    <col min="1" max="1" width="5.42578125" customWidth="1"/>
    <col min="2" max="2" width="62.28515625" customWidth="1"/>
    <col min="3" max="4" width="9.140625" customWidth="1"/>
  </cols>
  <sheetData>
    <row r="1" spans="1:27" s="16" customFormat="1" ht="31.15" x14ac:dyDescent="0.6">
      <c r="A1" s="1" t="s">
        <v>30</v>
      </c>
      <c r="B1" s="2"/>
    </row>
    <row r="2" spans="1:27" ht="15.6" x14ac:dyDescent="0.3">
      <c r="A2" s="34" t="s">
        <v>54</v>
      </c>
      <c r="B2" s="2"/>
    </row>
    <row r="3" spans="1:27" ht="15.6" x14ac:dyDescent="0.3">
      <c r="A3" s="8" t="s">
        <v>2</v>
      </c>
      <c r="B3" s="2"/>
    </row>
    <row r="4" spans="1:27" ht="15.6" x14ac:dyDescent="0.3">
      <c r="A4" s="2"/>
      <c r="B4" s="2"/>
    </row>
    <row r="5" spans="1:27" ht="15.6" x14ac:dyDescent="0.3">
      <c r="A5" s="3" t="s">
        <v>1</v>
      </c>
      <c r="B5" s="2"/>
    </row>
    <row r="6" spans="1:27" ht="14.45" x14ac:dyDescent="0.3">
      <c r="A6" s="3"/>
      <c r="B6" s="15"/>
    </row>
    <row r="7" spans="1:27" ht="14.45" x14ac:dyDescent="0.3">
      <c r="A7" s="7">
        <v>1</v>
      </c>
      <c r="B7" s="20" t="s">
        <v>22</v>
      </c>
      <c r="C7" s="7"/>
      <c r="D7" s="6"/>
      <c r="E7" s="7"/>
    </row>
    <row r="8" spans="1:27" ht="14.45" x14ac:dyDescent="0.3">
      <c r="A8" s="7">
        <v>2</v>
      </c>
      <c r="B8" s="20" t="s">
        <v>31</v>
      </c>
      <c r="C8" s="7"/>
      <c r="D8" s="6"/>
      <c r="E8" s="7"/>
    </row>
    <row r="10" spans="1:27" ht="14.45" x14ac:dyDescent="0.3">
      <c r="A10" s="3" t="s">
        <v>0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7.15" customHeight="1" x14ac:dyDescent="0.3">
      <c r="A11" s="4"/>
      <c r="B11" s="1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ht="14.45" x14ac:dyDescent="0.3">
      <c r="B12" s="29" t="s">
        <v>32</v>
      </c>
      <c r="C12" s="13"/>
    </row>
    <row r="13" spans="1:27" ht="14.45" x14ac:dyDescent="0.3">
      <c r="B13" t="s">
        <v>33</v>
      </c>
      <c r="C13" s="12"/>
    </row>
    <row r="14" spans="1:27" ht="14.45" x14ac:dyDescent="0.3">
      <c r="B14" t="s">
        <v>34</v>
      </c>
      <c r="C14" s="12"/>
    </row>
    <row r="15" spans="1:27" s="11" customFormat="1" ht="7.15" customHeight="1" x14ac:dyDescent="0.3">
      <c r="C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ht="14.45" x14ac:dyDescent="0.3">
      <c r="B16" s="30" t="s">
        <v>35</v>
      </c>
      <c r="C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ht="14.45" x14ac:dyDescent="0.3">
      <c r="B17" s="12" t="s">
        <v>39</v>
      </c>
      <c r="C17" s="1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ht="14.45" x14ac:dyDescent="0.3">
      <c r="B18" s="12" t="s">
        <v>40</v>
      </c>
      <c r="C18" s="1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1" customFormat="1" x14ac:dyDescent="0.25">
      <c r="B19" s="11" t="s">
        <v>36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1" customFormat="1" x14ac:dyDescent="0.25">
      <c r="B20" s="11" t="s">
        <v>37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1" customFormat="1" x14ac:dyDescent="0.25">
      <c r="B21" s="11" t="s">
        <v>38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1" customFormat="1" ht="14.45" x14ac:dyDescent="0.3"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ht="14.45" x14ac:dyDescent="0.3">
      <c r="B23" s="30" t="s">
        <v>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ht="14.45" x14ac:dyDescent="0.3">
      <c r="B24" s="11" t="s">
        <v>41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ht="14.45" x14ac:dyDescent="0.3">
      <c r="A25" s="12"/>
      <c r="B25" s="12" t="s">
        <v>42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8.4499999999999993" customHeight="1" x14ac:dyDescent="0.3">
      <c r="A26" s="12"/>
      <c r="B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ht="14.45" x14ac:dyDescent="0.3">
      <c r="B27" s="11" t="s">
        <v>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ht="14.45" x14ac:dyDescent="0.3">
      <c r="B28" s="11" t="s">
        <v>45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x14ac:dyDescent="0.25"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x14ac:dyDescent="0.25">
      <c r="B30" s="19" t="s">
        <v>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1" customFormat="1" x14ac:dyDescent="0.25"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1" customFormat="1" x14ac:dyDescent="0.25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4:27" s="11" customFormat="1" x14ac:dyDescent="0.25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</sheetData>
  <hyperlinks>
    <hyperlink ref="B8" location="'Table 2'!A1" display="First-Time Wof/Cof-A/Cof-B volumes and results by region"/>
    <hyperlink ref="B30" r:id="rId1"/>
    <hyperlink ref="B7" location="'Table 1'!A1" display="Total WoF/CoF-A/CoF-B volumes by region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A2" sqref="A2"/>
    </sheetView>
  </sheetViews>
  <sheetFormatPr defaultRowHeight="15" x14ac:dyDescent="0.25"/>
  <cols>
    <col min="1" max="1" width="3.28515625" customWidth="1"/>
    <col min="2" max="2" width="22.7109375" style="9" customWidth="1"/>
    <col min="3" max="6" width="12.7109375" style="9" customWidth="1"/>
  </cols>
  <sheetData>
    <row r="1" spans="1:6" x14ac:dyDescent="0.25">
      <c r="A1" s="65" t="s">
        <v>4</v>
      </c>
      <c r="B1" s="65"/>
      <c r="C1" s="10"/>
      <c r="D1"/>
      <c r="E1"/>
      <c r="F1"/>
    </row>
    <row r="2" spans="1:6" x14ac:dyDescent="0.25">
      <c r="B2" s="4"/>
      <c r="C2" s="4"/>
      <c r="D2"/>
      <c r="E2"/>
      <c r="F2"/>
    </row>
    <row r="3" spans="1:6" x14ac:dyDescent="0.25">
      <c r="A3" s="33" t="s">
        <v>29</v>
      </c>
      <c r="B3" s="33"/>
      <c r="C3" s="4"/>
      <c r="D3"/>
      <c r="E3"/>
      <c r="F3"/>
    </row>
    <row r="4" spans="1:6" ht="15.75" x14ac:dyDescent="0.25">
      <c r="A4" s="34" t="s">
        <v>54</v>
      </c>
      <c r="B4" s="2"/>
      <c r="C4" s="21"/>
      <c r="D4" s="21"/>
      <c r="E4" s="21"/>
      <c r="F4" s="21"/>
    </row>
    <row r="5" spans="1:6" x14ac:dyDescent="0.25">
      <c r="B5" s="17"/>
      <c r="C5" s="17"/>
      <c r="D5" s="17"/>
      <c r="E5" s="17"/>
      <c r="F5" s="17"/>
    </row>
    <row r="6" spans="1:6" ht="15" customHeight="1" x14ac:dyDescent="0.25">
      <c r="A6" s="66" t="s">
        <v>47</v>
      </c>
      <c r="B6" s="67"/>
      <c r="C6" s="23" t="s">
        <v>8</v>
      </c>
      <c r="D6" s="23" t="s">
        <v>23</v>
      </c>
      <c r="E6" s="23" t="s">
        <v>24</v>
      </c>
      <c r="F6" s="24" t="s">
        <v>3</v>
      </c>
    </row>
    <row r="7" spans="1:6" ht="15" customHeight="1" x14ac:dyDescent="0.25">
      <c r="A7" s="68" t="s">
        <v>9</v>
      </c>
      <c r="B7" s="69"/>
      <c r="C7" s="35">
        <v>19763</v>
      </c>
      <c r="D7" s="35">
        <v>157</v>
      </c>
      <c r="E7" s="35">
        <v>1330</v>
      </c>
      <c r="F7" s="36">
        <v>21250</v>
      </c>
    </row>
    <row r="8" spans="1:6" ht="15" customHeight="1" x14ac:dyDescent="0.25">
      <c r="A8" s="63" t="s">
        <v>10</v>
      </c>
      <c r="B8" s="64"/>
      <c r="C8" s="35">
        <v>159006</v>
      </c>
      <c r="D8" s="35">
        <v>4310</v>
      </c>
      <c r="E8" s="35">
        <v>7359</v>
      </c>
      <c r="F8" s="36">
        <v>170675</v>
      </c>
    </row>
    <row r="9" spans="1:6" ht="15" customHeight="1" x14ac:dyDescent="0.25">
      <c r="A9" s="63" t="s">
        <v>11</v>
      </c>
      <c r="B9" s="64"/>
      <c r="C9" s="35">
        <v>61107</v>
      </c>
      <c r="D9" s="35">
        <v>325</v>
      </c>
      <c r="E9" s="35">
        <v>3991</v>
      </c>
      <c r="F9" s="36">
        <v>65423</v>
      </c>
    </row>
    <row r="10" spans="1:6" ht="15" customHeight="1" x14ac:dyDescent="0.25">
      <c r="A10" s="63" t="s">
        <v>12</v>
      </c>
      <c r="B10" s="64"/>
      <c r="C10" s="35">
        <v>36189</v>
      </c>
      <c r="D10" s="35">
        <v>317</v>
      </c>
      <c r="E10" s="35">
        <v>2415</v>
      </c>
      <c r="F10" s="36">
        <v>38921</v>
      </c>
    </row>
    <row r="11" spans="1:6" ht="15" customHeight="1" x14ac:dyDescent="0.25">
      <c r="A11" s="63" t="s">
        <v>13</v>
      </c>
      <c r="B11" s="64"/>
      <c r="C11" s="35">
        <v>5284</v>
      </c>
      <c r="D11" s="35">
        <v>42</v>
      </c>
      <c r="E11" s="35">
        <v>382</v>
      </c>
      <c r="F11" s="36">
        <v>5708</v>
      </c>
    </row>
    <row r="12" spans="1:6" ht="15" customHeight="1" x14ac:dyDescent="0.25">
      <c r="A12" s="63" t="s">
        <v>14</v>
      </c>
      <c r="B12" s="64"/>
      <c r="C12" s="35">
        <v>19227</v>
      </c>
      <c r="D12" s="35">
        <v>174</v>
      </c>
      <c r="E12" s="35">
        <v>1203</v>
      </c>
      <c r="F12" s="36">
        <v>20604</v>
      </c>
    </row>
    <row r="13" spans="1:6" ht="15" customHeight="1" x14ac:dyDescent="0.25">
      <c r="A13" s="63" t="s">
        <v>15</v>
      </c>
      <c r="B13" s="64"/>
      <c r="C13" s="35">
        <v>13304</v>
      </c>
      <c r="D13" s="35">
        <v>95</v>
      </c>
      <c r="E13" s="35">
        <v>1007</v>
      </c>
      <c r="F13" s="36">
        <v>14406</v>
      </c>
    </row>
    <row r="14" spans="1:6" ht="15" customHeight="1" x14ac:dyDescent="0.25">
      <c r="A14" s="63" t="s">
        <v>16</v>
      </c>
      <c r="B14" s="64"/>
      <c r="C14" s="35">
        <v>28281</v>
      </c>
      <c r="D14" s="35">
        <v>169</v>
      </c>
      <c r="E14" s="35">
        <v>1812</v>
      </c>
      <c r="F14" s="36">
        <v>30262</v>
      </c>
    </row>
    <row r="15" spans="1:6" ht="15" customHeight="1" x14ac:dyDescent="0.25">
      <c r="A15" s="63" t="s">
        <v>17</v>
      </c>
      <c r="B15" s="64"/>
      <c r="C15" s="35">
        <v>50019</v>
      </c>
      <c r="D15" s="35">
        <v>869</v>
      </c>
      <c r="E15" s="35">
        <v>1644</v>
      </c>
      <c r="F15" s="36">
        <v>52532</v>
      </c>
    </row>
    <row r="16" spans="1:6" ht="15" customHeight="1" x14ac:dyDescent="0.25">
      <c r="A16" s="63" t="s">
        <v>18</v>
      </c>
      <c r="B16" s="64"/>
      <c r="C16" s="35">
        <v>6527</v>
      </c>
      <c r="D16" s="35">
        <v>77</v>
      </c>
      <c r="E16" s="35">
        <v>459</v>
      </c>
      <c r="F16" s="36">
        <v>7063</v>
      </c>
    </row>
    <row r="17" spans="1:6" ht="15" customHeight="1" x14ac:dyDescent="0.25">
      <c r="A17" s="63" t="s">
        <v>49</v>
      </c>
      <c r="B17" s="64"/>
      <c r="C17" s="35">
        <v>16013</v>
      </c>
      <c r="D17" s="35">
        <v>178</v>
      </c>
      <c r="E17" s="35">
        <v>812</v>
      </c>
      <c r="F17" s="36">
        <v>17003</v>
      </c>
    </row>
    <row r="18" spans="1:6" ht="15" customHeight="1" x14ac:dyDescent="0.25">
      <c r="A18" s="63" t="s">
        <v>19</v>
      </c>
      <c r="B18" s="64"/>
      <c r="C18" s="35">
        <v>4256</v>
      </c>
      <c r="D18" s="35">
        <v>45</v>
      </c>
      <c r="E18" s="35">
        <v>335</v>
      </c>
      <c r="F18" s="36">
        <v>4636</v>
      </c>
    </row>
    <row r="19" spans="1:6" ht="15" customHeight="1" x14ac:dyDescent="0.25">
      <c r="A19" s="63" t="s">
        <v>50</v>
      </c>
      <c r="B19" s="64"/>
      <c r="C19" s="35">
        <v>82739</v>
      </c>
      <c r="D19" s="35">
        <v>1800</v>
      </c>
      <c r="E19" s="35">
        <v>5427</v>
      </c>
      <c r="F19" s="36">
        <v>89966</v>
      </c>
    </row>
    <row r="20" spans="1:6" ht="15" customHeight="1" x14ac:dyDescent="0.25">
      <c r="A20" s="63" t="s">
        <v>20</v>
      </c>
      <c r="B20" s="64"/>
      <c r="C20" s="39">
        <v>31518</v>
      </c>
      <c r="D20" s="35">
        <v>849</v>
      </c>
      <c r="E20" s="35">
        <v>1588</v>
      </c>
      <c r="F20" s="36">
        <v>33955</v>
      </c>
    </row>
    <row r="21" spans="1:6" ht="15.75" customHeight="1" thickBot="1" x14ac:dyDescent="0.3">
      <c r="A21" s="59" t="s">
        <v>21</v>
      </c>
      <c r="B21" s="60"/>
      <c r="C21" s="47">
        <v>14903</v>
      </c>
      <c r="D21" s="43">
        <v>108</v>
      </c>
      <c r="E21" s="43">
        <v>1079</v>
      </c>
      <c r="F21" s="44">
        <v>16090</v>
      </c>
    </row>
    <row r="22" spans="1:6" ht="15.75" customHeight="1" thickTop="1" x14ac:dyDescent="0.25">
      <c r="A22" s="61" t="s">
        <v>53</v>
      </c>
      <c r="B22" s="62"/>
      <c r="C22" s="42">
        <f>SUM(C7:C21)</f>
        <v>548136</v>
      </c>
      <c r="D22" s="42">
        <f>SUM(D7:D21)</f>
        <v>9515</v>
      </c>
      <c r="E22" s="42">
        <f>SUM(E7:E21)</f>
        <v>30843</v>
      </c>
      <c r="F22" s="55">
        <f>SUM(F7:F21)</f>
        <v>588494</v>
      </c>
    </row>
    <row r="23" spans="1:6" x14ac:dyDescent="0.25">
      <c r="B23" s="17"/>
      <c r="C23" s="17"/>
      <c r="D23" s="17"/>
      <c r="E23" s="17"/>
      <c r="F23" s="17"/>
    </row>
    <row r="24" spans="1:6" x14ac:dyDescent="0.25">
      <c r="A24" s="31" t="s">
        <v>46</v>
      </c>
      <c r="B24" s="32" t="s">
        <v>48</v>
      </c>
      <c r="D24" s="17"/>
      <c r="E24" s="17"/>
      <c r="F24" s="17"/>
    </row>
    <row r="25" spans="1:6" x14ac:dyDescent="0.25">
      <c r="A25" s="37" t="s">
        <v>51</v>
      </c>
      <c r="B25" s="32" t="s">
        <v>52</v>
      </c>
    </row>
    <row r="26" spans="1:6" x14ac:dyDescent="0.25">
      <c r="A26" s="37"/>
      <c r="B26" s="32"/>
    </row>
    <row r="27" spans="1:6" x14ac:dyDescent="0.25">
      <c r="B27" s="19" t="s">
        <v>6</v>
      </c>
    </row>
  </sheetData>
  <mergeCells count="18">
    <mergeCell ref="A14:B14"/>
    <mergeCell ref="A1:B1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15:B15"/>
    <mergeCell ref="A16:B16"/>
    <mergeCell ref="A17:B17"/>
    <mergeCell ref="A18:B18"/>
    <mergeCell ref="A19:B19"/>
    <mergeCell ref="A20:B20"/>
  </mergeCells>
  <hyperlinks>
    <hyperlink ref="B27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>
      <selection activeCell="A2" sqref="A2"/>
    </sheetView>
  </sheetViews>
  <sheetFormatPr defaultRowHeight="15" x14ac:dyDescent="0.25"/>
  <cols>
    <col min="1" max="1" width="4.28515625" customWidth="1"/>
    <col min="2" max="2" width="22.7109375" style="17" customWidth="1"/>
    <col min="3" max="11" width="6.7109375" style="17" customWidth="1"/>
    <col min="12" max="12" width="4.28515625" customWidth="1"/>
    <col min="13" max="13" width="7" customWidth="1"/>
    <col min="14" max="14" width="22.7109375" customWidth="1"/>
    <col min="21" max="21" width="2.140625" customWidth="1"/>
  </cols>
  <sheetData>
    <row r="1" spans="1:20" ht="14.45" x14ac:dyDescent="0.3">
      <c r="A1" s="38" t="s">
        <v>5</v>
      </c>
      <c r="B1" s="38"/>
    </row>
    <row r="2" spans="1:20" ht="14.45" x14ac:dyDescent="0.3">
      <c r="B2" s="4"/>
    </row>
    <row r="3" spans="1:20" ht="14.45" x14ac:dyDescent="0.3">
      <c r="A3" s="33" t="s">
        <v>31</v>
      </c>
      <c r="B3" s="33"/>
    </row>
    <row r="4" spans="1:20" ht="15.6" x14ac:dyDescent="0.3">
      <c r="A4" s="34" t="s">
        <v>54</v>
      </c>
      <c r="B4" s="2"/>
    </row>
    <row r="5" spans="1:20" ht="14.45" x14ac:dyDescent="0.3">
      <c r="A5" s="34"/>
      <c r="B5" s="34"/>
    </row>
    <row r="6" spans="1:20" x14ac:dyDescent="0.25">
      <c r="A6" s="77" t="s">
        <v>47</v>
      </c>
      <c r="B6" s="78"/>
      <c r="C6" s="76" t="s">
        <v>8</v>
      </c>
      <c r="D6" s="76"/>
      <c r="E6" s="76"/>
      <c r="F6" s="76" t="s">
        <v>23</v>
      </c>
      <c r="G6" s="76"/>
      <c r="H6" s="76"/>
      <c r="I6" s="67" t="s">
        <v>24</v>
      </c>
      <c r="J6" s="76"/>
      <c r="K6" s="76"/>
      <c r="M6" s="70" t="s">
        <v>47</v>
      </c>
      <c r="N6" s="71"/>
      <c r="O6" s="76" t="s">
        <v>8</v>
      </c>
      <c r="P6" s="76"/>
      <c r="Q6" s="76" t="s">
        <v>23</v>
      </c>
      <c r="R6" s="76"/>
      <c r="S6" s="76" t="s">
        <v>24</v>
      </c>
      <c r="T6" s="76"/>
    </row>
    <row r="7" spans="1:20" x14ac:dyDescent="0.25">
      <c r="A7" s="61"/>
      <c r="B7" s="79"/>
      <c r="C7" s="22" t="s">
        <v>25</v>
      </c>
      <c r="D7" s="23" t="s">
        <v>26</v>
      </c>
      <c r="E7" s="24" t="s">
        <v>3</v>
      </c>
      <c r="F7" s="22" t="s">
        <v>25</v>
      </c>
      <c r="G7" s="23" t="s">
        <v>26</v>
      </c>
      <c r="H7" s="24" t="s">
        <v>3</v>
      </c>
      <c r="I7" s="23" t="s">
        <v>25</v>
      </c>
      <c r="J7" s="23" t="s">
        <v>26</v>
      </c>
      <c r="K7" s="24" t="s">
        <v>3</v>
      </c>
      <c r="M7" s="72"/>
      <c r="N7" s="73"/>
      <c r="O7" s="45" t="s">
        <v>27</v>
      </c>
      <c r="P7" s="23" t="s">
        <v>28</v>
      </c>
      <c r="Q7" s="45" t="s">
        <v>27</v>
      </c>
      <c r="R7" s="46" t="s">
        <v>28</v>
      </c>
      <c r="S7" s="45" t="s">
        <v>27</v>
      </c>
      <c r="T7" s="46" t="s">
        <v>28</v>
      </c>
    </row>
    <row r="8" spans="1:20" ht="15" customHeight="1" x14ac:dyDescent="0.25">
      <c r="A8" s="74" t="s">
        <v>9</v>
      </c>
      <c r="B8" s="64"/>
      <c r="C8" s="39">
        <v>5620</v>
      </c>
      <c r="D8" s="35">
        <v>8401</v>
      </c>
      <c r="E8" s="36">
        <v>14021</v>
      </c>
      <c r="F8" s="39">
        <v>33</v>
      </c>
      <c r="G8" s="35">
        <v>87</v>
      </c>
      <c r="H8" s="36">
        <v>120</v>
      </c>
      <c r="I8" s="35">
        <v>280</v>
      </c>
      <c r="J8" s="35">
        <v>811</v>
      </c>
      <c r="K8" s="36">
        <v>1091</v>
      </c>
      <c r="M8" s="40" t="s">
        <v>9</v>
      </c>
      <c r="N8" s="56"/>
      <c r="O8" s="25">
        <f>C8/E8</f>
        <v>0.40082733043292207</v>
      </c>
      <c r="P8" s="26">
        <f>D8/E8</f>
        <v>0.59917266956707793</v>
      </c>
      <c r="Q8" s="25">
        <f>F8/H8</f>
        <v>0.27500000000000002</v>
      </c>
      <c r="R8" s="26">
        <f>G8/H8</f>
        <v>0.72499999999999998</v>
      </c>
      <c r="S8" s="25">
        <f>I8/K8</f>
        <v>0.25664527956003669</v>
      </c>
      <c r="T8" s="28">
        <f>J8/K8</f>
        <v>0.74335472043996331</v>
      </c>
    </row>
    <row r="9" spans="1:20" ht="15" customHeight="1" x14ac:dyDescent="0.25">
      <c r="A9" s="74" t="s">
        <v>10</v>
      </c>
      <c r="B9" s="64"/>
      <c r="C9" s="39">
        <v>40097</v>
      </c>
      <c r="D9" s="35">
        <v>79846</v>
      </c>
      <c r="E9" s="36">
        <v>119943</v>
      </c>
      <c r="F9" s="39">
        <v>466</v>
      </c>
      <c r="G9" s="35">
        <v>3384</v>
      </c>
      <c r="H9" s="36">
        <v>3850</v>
      </c>
      <c r="I9" s="35">
        <v>909</v>
      </c>
      <c r="J9" s="35">
        <v>5647</v>
      </c>
      <c r="K9" s="36">
        <v>6556</v>
      </c>
      <c r="M9" s="63" t="s">
        <v>10</v>
      </c>
      <c r="N9" s="74"/>
      <c r="O9" s="25">
        <f>C9/E9</f>
        <v>0.33430045938487446</v>
      </c>
      <c r="P9" s="26">
        <f t="shared" ref="P9:P22" si="0">D9/E9</f>
        <v>0.66569954061512548</v>
      </c>
      <c r="Q9" s="25">
        <f t="shared" ref="Q9:Q22" si="1">F9/H9</f>
        <v>0.12103896103896104</v>
      </c>
      <c r="R9" s="26">
        <f t="shared" ref="R9:R22" si="2">G9/H9</f>
        <v>0.87896103896103894</v>
      </c>
      <c r="S9" s="25">
        <f t="shared" ref="S9:S22" si="3">I9/K9</f>
        <v>0.13865161683953631</v>
      </c>
      <c r="T9" s="28">
        <f t="shared" ref="T9:T19" si="4">J9/K9</f>
        <v>0.86134838316046369</v>
      </c>
    </row>
    <row r="10" spans="1:20" ht="15" customHeight="1" x14ac:dyDescent="0.25">
      <c r="A10" s="74" t="s">
        <v>11</v>
      </c>
      <c r="B10" s="64"/>
      <c r="C10" s="39">
        <v>18331</v>
      </c>
      <c r="D10" s="35">
        <v>25191</v>
      </c>
      <c r="E10" s="36">
        <v>43522</v>
      </c>
      <c r="F10" s="39">
        <v>55</v>
      </c>
      <c r="G10" s="35">
        <v>216</v>
      </c>
      <c r="H10" s="36">
        <v>271</v>
      </c>
      <c r="I10" s="35">
        <v>730</v>
      </c>
      <c r="J10" s="35">
        <v>2554</v>
      </c>
      <c r="K10" s="36">
        <v>3284</v>
      </c>
      <c r="M10" s="40" t="s">
        <v>11</v>
      </c>
      <c r="N10" s="56"/>
      <c r="O10" s="25">
        <f>C10/E10</f>
        <v>0.42118928358071778</v>
      </c>
      <c r="P10" s="26">
        <f t="shared" si="0"/>
        <v>0.57881071641928217</v>
      </c>
      <c r="Q10" s="25">
        <f t="shared" si="1"/>
        <v>0.2029520295202952</v>
      </c>
      <c r="R10" s="26">
        <f t="shared" si="2"/>
        <v>0.79704797047970477</v>
      </c>
      <c r="S10" s="25">
        <f t="shared" si="3"/>
        <v>0.22228989037758831</v>
      </c>
      <c r="T10" s="28">
        <f t="shared" si="4"/>
        <v>0.77771010962241172</v>
      </c>
    </row>
    <row r="11" spans="1:20" ht="15" customHeight="1" x14ac:dyDescent="0.25">
      <c r="A11" s="74" t="s">
        <v>12</v>
      </c>
      <c r="B11" s="64"/>
      <c r="C11" s="39">
        <v>11150</v>
      </c>
      <c r="D11" s="35">
        <v>14719</v>
      </c>
      <c r="E11" s="36">
        <v>25869</v>
      </c>
      <c r="F11" s="39">
        <v>43</v>
      </c>
      <c r="G11" s="35">
        <v>238</v>
      </c>
      <c r="H11" s="36">
        <v>281</v>
      </c>
      <c r="I11" s="35">
        <v>420</v>
      </c>
      <c r="J11" s="35">
        <v>1571</v>
      </c>
      <c r="K11" s="36">
        <v>1991</v>
      </c>
      <c r="M11" s="40" t="s">
        <v>12</v>
      </c>
      <c r="N11" s="56"/>
      <c r="O11" s="25">
        <f>C11/E11</f>
        <v>0.43101782055742394</v>
      </c>
      <c r="P11" s="26">
        <f t="shared" si="0"/>
        <v>0.56898217944257601</v>
      </c>
      <c r="Q11" s="25">
        <f t="shared" si="1"/>
        <v>0.15302491103202848</v>
      </c>
      <c r="R11" s="26">
        <f t="shared" si="2"/>
        <v>0.84697508896797158</v>
      </c>
      <c r="S11" s="25">
        <f t="shared" si="3"/>
        <v>0.21094927172275238</v>
      </c>
      <c r="T11" s="28">
        <f t="shared" si="4"/>
        <v>0.78905072827724765</v>
      </c>
    </row>
    <row r="12" spans="1:20" ht="15" customHeight="1" x14ac:dyDescent="0.25">
      <c r="A12" s="74" t="s">
        <v>13</v>
      </c>
      <c r="B12" s="64"/>
      <c r="C12" s="39">
        <v>1704</v>
      </c>
      <c r="D12" s="35">
        <v>1964</v>
      </c>
      <c r="E12" s="36">
        <v>3668</v>
      </c>
      <c r="F12" s="39">
        <v>11</v>
      </c>
      <c r="G12" s="35">
        <v>21</v>
      </c>
      <c r="H12" s="36">
        <v>32</v>
      </c>
      <c r="I12" s="35">
        <v>61</v>
      </c>
      <c r="J12" s="35">
        <v>263</v>
      </c>
      <c r="K12" s="36">
        <v>324</v>
      </c>
      <c r="M12" s="40" t="s">
        <v>13</v>
      </c>
      <c r="N12" s="56"/>
      <c r="O12" s="25">
        <f>C12/E12</f>
        <v>0.46455834242093785</v>
      </c>
      <c r="P12" s="26">
        <f t="shared" si="0"/>
        <v>0.53544165757906215</v>
      </c>
      <c r="Q12" s="25">
        <f t="shared" si="1"/>
        <v>0.34375</v>
      </c>
      <c r="R12" s="26">
        <f t="shared" si="2"/>
        <v>0.65625</v>
      </c>
      <c r="S12" s="25">
        <f t="shared" si="3"/>
        <v>0.18827160493827161</v>
      </c>
      <c r="T12" s="28">
        <f t="shared" si="4"/>
        <v>0.81172839506172845</v>
      </c>
    </row>
    <row r="13" spans="1:20" ht="15" customHeight="1" x14ac:dyDescent="0.25">
      <c r="A13" s="74" t="s">
        <v>14</v>
      </c>
      <c r="B13" s="64"/>
      <c r="C13" s="39">
        <v>5469</v>
      </c>
      <c r="D13" s="35">
        <v>8391</v>
      </c>
      <c r="E13" s="36">
        <v>13860</v>
      </c>
      <c r="F13" s="39">
        <v>22</v>
      </c>
      <c r="G13" s="35">
        <v>131</v>
      </c>
      <c r="H13" s="36">
        <v>153</v>
      </c>
      <c r="I13" s="35">
        <v>165</v>
      </c>
      <c r="J13" s="35">
        <v>866</v>
      </c>
      <c r="K13" s="36">
        <v>1031</v>
      </c>
      <c r="M13" s="40" t="s">
        <v>14</v>
      </c>
      <c r="N13" s="56"/>
      <c r="O13" s="25">
        <f t="shared" ref="O13:O22" si="5">C13/E13</f>
        <v>0.3945887445887446</v>
      </c>
      <c r="P13" s="26">
        <f t="shared" si="0"/>
        <v>0.6054112554112554</v>
      </c>
      <c r="Q13" s="25">
        <f t="shared" si="1"/>
        <v>0.1437908496732026</v>
      </c>
      <c r="R13" s="26">
        <f t="shared" si="2"/>
        <v>0.85620915032679734</v>
      </c>
      <c r="S13" s="25">
        <f t="shared" si="3"/>
        <v>0.1600387972841901</v>
      </c>
      <c r="T13" s="28">
        <f t="shared" si="4"/>
        <v>0.83996120271580987</v>
      </c>
    </row>
    <row r="14" spans="1:20" ht="15" customHeight="1" x14ac:dyDescent="0.25">
      <c r="A14" s="74" t="s">
        <v>15</v>
      </c>
      <c r="B14" s="64"/>
      <c r="C14" s="39">
        <v>3673</v>
      </c>
      <c r="D14" s="35">
        <v>6157</v>
      </c>
      <c r="E14" s="36">
        <v>9830</v>
      </c>
      <c r="F14" s="39">
        <v>5</v>
      </c>
      <c r="G14" s="35">
        <v>86</v>
      </c>
      <c r="H14" s="36">
        <v>91</v>
      </c>
      <c r="I14" s="35">
        <v>134</v>
      </c>
      <c r="J14" s="35">
        <v>756</v>
      </c>
      <c r="K14" s="36">
        <v>890</v>
      </c>
      <c r="M14" s="40" t="s">
        <v>15</v>
      </c>
      <c r="N14" s="56"/>
      <c r="O14" s="25">
        <f t="shared" si="5"/>
        <v>0.37365208545269585</v>
      </c>
      <c r="P14" s="26">
        <f t="shared" si="0"/>
        <v>0.62634791454730421</v>
      </c>
      <c r="Q14" s="25">
        <f t="shared" si="1"/>
        <v>5.4945054945054944E-2</v>
      </c>
      <c r="R14" s="26">
        <f t="shared" si="2"/>
        <v>0.94505494505494503</v>
      </c>
      <c r="S14" s="25">
        <f t="shared" si="3"/>
        <v>0.15056179775280898</v>
      </c>
      <c r="T14" s="28">
        <f t="shared" si="4"/>
        <v>0.84943820224719102</v>
      </c>
    </row>
    <row r="15" spans="1:20" ht="15" customHeight="1" x14ac:dyDescent="0.25">
      <c r="A15" s="74" t="s">
        <v>16</v>
      </c>
      <c r="B15" s="64"/>
      <c r="C15" s="39">
        <v>7755</v>
      </c>
      <c r="D15" s="35">
        <v>13212</v>
      </c>
      <c r="E15" s="36">
        <v>20967</v>
      </c>
      <c r="F15" s="39">
        <v>18</v>
      </c>
      <c r="G15" s="35">
        <v>133</v>
      </c>
      <c r="H15" s="36">
        <v>151</v>
      </c>
      <c r="I15" s="35">
        <v>229</v>
      </c>
      <c r="J15" s="35">
        <v>1354</v>
      </c>
      <c r="K15" s="36">
        <v>1583</v>
      </c>
      <c r="M15" s="40" t="s">
        <v>16</v>
      </c>
      <c r="N15" s="56"/>
      <c r="O15" s="25">
        <f t="shared" si="5"/>
        <v>0.36986693375304047</v>
      </c>
      <c r="P15" s="26">
        <f t="shared" si="0"/>
        <v>0.63013306624695953</v>
      </c>
      <c r="Q15" s="25">
        <f>F15/H15</f>
        <v>0.11920529801324503</v>
      </c>
      <c r="R15" s="26">
        <f>G15/H15</f>
        <v>0.88079470198675491</v>
      </c>
      <c r="S15" s="25">
        <f t="shared" si="3"/>
        <v>0.14466203411244472</v>
      </c>
      <c r="T15" s="28">
        <f t="shared" si="4"/>
        <v>0.85533796588755528</v>
      </c>
    </row>
    <row r="16" spans="1:20" ht="15" customHeight="1" x14ac:dyDescent="0.25">
      <c r="A16" s="74" t="s">
        <v>17</v>
      </c>
      <c r="B16" s="64"/>
      <c r="C16" s="39">
        <v>15418</v>
      </c>
      <c r="D16" s="35">
        <v>19928</v>
      </c>
      <c r="E16" s="36">
        <v>35346</v>
      </c>
      <c r="F16" s="39">
        <v>125</v>
      </c>
      <c r="G16" s="35">
        <v>616</v>
      </c>
      <c r="H16" s="36">
        <v>741</v>
      </c>
      <c r="I16" s="35">
        <v>203</v>
      </c>
      <c r="J16" s="35">
        <v>1256</v>
      </c>
      <c r="K16" s="36">
        <v>1459</v>
      </c>
      <c r="M16" s="40" t="s">
        <v>17</v>
      </c>
      <c r="N16" s="56"/>
      <c r="O16" s="25">
        <f t="shared" si="5"/>
        <v>0.43620211622248628</v>
      </c>
      <c r="P16" s="26">
        <f t="shared" si="0"/>
        <v>0.56379788377751372</v>
      </c>
      <c r="Q16" s="25">
        <f t="shared" si="1"/>
        <v>0.16869095816464239</v>
      </c>
      <c r="R16" s="26">
        <f t="shared" si="2"/>
        <v>0.83130904183535759</v>
      </c>
      <c r="S16" s="25">
        <f t="shared" si="3"/>
        <v>0.13913639479095272</v>
      </c>
      <c r="T16" s="28">
        <f t="shared" si="4"/>
        <v>0.86086360520904726</v>
      </c>
    </row>
    <row r="17" spans="1:20" ht="15" customHeight="1" x14ac:dyDescent="0.25">
      <c r="A17" s="74" t="s">
        <v>18</v>
      </c>
      <c r="B17" s="64"/>
      <c r="C17" s="39">
        <v>1459</v>
      </c>
      <c r="D17" s="35">
        <v>3601</v>
      </c>
      <c r="E17" s="36">
        <v>5060</v>
      </c>
      <c r="F17" s="39">
        <v>11</v>
      </c>
      <c r="G17" s="35">
        <v>54</v>
      </c>
      <c r="H17" s="36">
        <v>65</v>
      </c>
      <c r="I17" s="35">
        <v>56</v>
      </c>
      <c r="J17" s="35">
        <v>346</v>
      </c>
      <c r="K17" s="36">
        <v>402</v>
      </c>
      <c r="M17" s="40" t="s">
        <v>18</v>
      </c>
      <c r="N17" s="56"/>
      <c r="O17" s="25">
        <f t="shared" si="5"/>
        <v>0.2883399209486166</v>
      </c>
      <c r="P17" s="26">
        <f t="shared" si="0"/>
        <v>0.7116600790513834</v>
      </c>
      <c r="Q17" s="25">
        <f t="shared" si="1"/>
        <v>0.16923076923076924</v>
      </c>
      <c r="R17" s="26">
        <f t="shared" si="2"/>
        <v>0.83076923076923082</v>
      </c>
      <c r="S17" s="25">
        <f t="shared" si="3"/>
        <v>0.13930348258706468</v>
      </c>
      <c r="T17" s="28">
        <f t="shared" si="4"/>
        <v>0.86069651741293529</v>
      </c>
    </row>
    <row r="18" spans="1:20" ht="15" customHeight="1" x14ac:dyDescent="0.25">
      <c r="A18" s="74" t="s">
        <v>49</v>
      </c>
      <c r="B18" s="64"/>
      <c r="C18" s="39">
        <v>4220</v>
      </c>
      <c r="D18" s="35">
        <v>7492</v>
      </c>
      <c r="E18" s="36">
        <v>11712</v>
      </c>
      <c r="F18" s="39">
        <v>15</v>
      </c>
      <c r="G18" s="35">
        <v>150</v>
      </c>
      <c r="H18" s="36">
        <v>165</v>
      </c>
      <c r="I18" s="35">
        <v>95</v>
      </c>
      <c r="J18" s="35">
        <v>629</v>
      </c>
      <c r="K18" s="36">
        <v>724</v>
      </c>
      <c r="M18" s="40" t="s">
        <v>49</v>
      </c>
      <c r="N18" s="56"/>
      <c r="O18" s="25">
        <f t="shared" si="5"/>
        <v>0.36031420765027322</v>
      </c>
      <c r="P18" s="26">
        <f t="shared" si="0"/>
        <v>0.63968579234972678</v>
      </c>
      <c r="Q18" s="25">
        <f t="shared" si="1"/>
        <v>9.0909090909090912E-2</v>
      </c>
      <c r="R18" s="26">
        <f t="shared" si="2"/>
        <v>0.90909090909090906</v>
      </c>
      <c r="S18" s="25">
        <f t="shared" si="3"/>
        <v>0.13121546961325967</v>
      </c>
      <c r="T18" s="28">
        <f t="shared" si="4"/>
        <v>0.86878453038674031</v>
      </c>
    </row>
    <row r="19" spans="1:20" ht="15" customHeight="1" x14ac:dyDescent="0.25">
      <c r="A19" s="74" t="s">
        <v>19</v>
      </c>
      <c r="B19" s="64"/>
      <c r="C19" s="39">
        <v>1129</v>
      </c>
      <c r="D19" s="35">
        <v>2010</v>
      </c>
      <c r="E19" s="36">
        <v>3139</v>
      </c>
      <c r="F19" s="39">
        <v>8</v>
      </c>
      <c r="G19" s="35">
        <v>31</v>
      </c>
      <c r="H19" s="36">
        <v>39</v>
      </c>
      <c r="I19" s="35">
        <v>35</v>
      </c>
      <c r="J19" s="35">
        <v>263</v>
      </c>
      <c r="K19" s="36">
        <v>298</v>
      </c>
      <c r="M19" s="40" t="s">
        <v>19</v>
      </c>
      <c r="N19" s="56"/>
      <c r="O19" s="25">
        <f t="shared" si="5"/>
        <v>0.35966868429436127</v>
      </c>
      <c r="P19" s="26">
        <f t="shared" si="0"/>
        <v>0.64033131570563873</v>
      </c>
      <c r="Q19" s="25">
        <f t="shared" si="1"/>
        <v>0.20512820512820512</v>
      </c>
      <c r="R19" s="26">
        <f t="shared" si="2"/>
        <v>0.79487179487179482</v>
      </c>
      <c r="S19" s="25">
        <f t="shared" si="3"/>
        <v>0.1174496644295302</v>
      </c>
      <c r="T19" s="28">
        <f t="shared" si="4"/>
        <v>0.8825503355704698</v>
      </c>
    </row>
    <row r="20" spans="1:20" ht="15" customHeight="1" x14ac:dyDescent="0.25">
      <c r="A20" s="74" t="s">
        <v>50</v>
      </c>
      <c r="B20" s="64"/>
      <c r="C20" s="39">
        <v>22747</v>
      </c>
      <c r="D20" s="35">
        <v>37551</v>
      </c>
      <c r="E20" s="36">
        <v>60298</v>
      </c>
      <c r="F20" s="39">
        <v>195</v>
      </c>
      <c r="G20" s="35">
        <v>1413</v>
      </c>
      <c r="H20" s="36">
        <v>1608</v>
      </c>
      <c r="I20" s="35">
        <v>606</v>
      </c>
      <c r="J20" s="35">
        <v>4236</v>
      </c>
      <c r="K20" s="36">
        <v>4842</v>
      </c>
      <c r="M20" s="40" t="s">
        <v>50</v>
      </c>
      <c r="N20" s="56"/>
      <c r="O20" s="25">
        <f t="shared" si="5"/>
        <v>0.37724302630269663</v>
      </c>
      <c r="P20" s="26">
        <f t="shared" si="0"/>
        <v>0.62275697369730343</v>
      </c>
      <c r="Q20" s="25">
        <f t="shared" si="1"/>
        <v>0.12126865671641791</v>
      </c>
      <c r="R20" s="26">
        <f>G20/H20</f>
        <v>0.87873134328358204</v>
      </c>
      <c r="S20" s="25">
        <f t="shared" si="3"/>
        <v>0.1251548946716233</v>
      </c>
      <c r="T20" s="28">
        <f>J20/K20</f>
        <v>0.87484510532837667</v>
      </c>
    </row>
    <row r="21" spans="1:20" ht="15" customHeight="1" x14ac:dyDescent="0.25">
      <c r="A21" s="74" t="s">
        <v>20</v>
      </c>
      <c r="B21" s="64"/>
      <c r="C21" s="39">
        <v>9784</v>
      </c>
      <c r="D21" s="35">
        <v>12238</v>
      </c>
      <c r="E21" s="36">
        <v>22022</v>
      </c>
      <c r="F21" s="39">
        <v>110</v>
      </c>
      <c r="G21" s="35">
        <v>618</v>
      </c>
      <c r="H21" s="36">
        <v>728</v>
      </c>
      <c r="I21" s="35">
        <v>203</v>
      </c>
      <c r="J21" s="35">
        <v>1188</v>
      </c>
      <c r="K21" s="36">
        <v>1391</v>
      </c>
      <c r="M21" s="40" t="s">
        <v>20</v>
      </c>
      <c r="N21" s="56"/>
      <c r="O21" s="25">
        <f t="shared" si="5"/>
        <v>0.44428298973753522</v>
      </c>
      <c r="P21" s="26">
        <f t="shared" si="0"/>
        <v>0.55571701026246478</v>
      </c>
      <c r="Q21" s="25">
        <f t="shared" si="1"/>
        <v>0.15109890109890109</v>
      </c>
      <c r="R21" s="26">
        <f>G21/H21</f>
        <v>0.84890109890109888</v>
      </c>
      <c r="S21" s="25">
        <f t="shared" si="3"/>
        <v>0.14593817397555714</v>
      </c>
      <c r="T21" s="28">
        <f>J21/K21</f>
        <v>0.85406182602444281</v>
      </c>
    </row>
    <row r="22" spans="1:20" ht="15.75" thickBot="1" x14ac:dyDescent="0.3">
      <c r="A22" s="75" t="s">
        <v>21</v>
      </c>
      <c r="B22" s="60"/>
      <c r="C22" s="47">
        <v>4341</v>
      </c>
      <c r="D22" s="43">
        <v>6327</v>
      </c>
      <c r="E22" s="44">
        <v>10668</v>
      </c>
      <c r="F22" s="47">
        <v>20</v>
      </c>
      <c r="G22" s="43">
        <v>70</v>
      </c>
      <c r="H22" s="44">
        <v>90</v>
      </c>
      <c r="I22" s="43">
        <v>109</v>
      </c>
      <c r="J22" s="43">
        <v>869</v>
      </c>
      <c r="K22" s="44">
        <v>978</v>
      </c>
      <c r="M22" s="51" t="s">
        <v>21</v>
      </c>
      <c r="N22" s="57"/>
      <c r="O22" s="52">
        <f t="shared" si="5"/>
        <v>0.40691788526434197</v>
      </c>
      <c r="P22" s="53">
        <f t="shared" si="0"/>
        <v>0.59308211473565808</v>
      </c>
      <c r="Q22" s="52">
        <f t="shared" si="1"/>
        <v>0.22222222222222221</v>
      </c>
      <c r="R22" s="53">
        <f t="shared" si="2"/>
        <v>0.77777777777777779</v>
      </c>
      <c r="S22" s="52">
        <f t="shared" si="3"/>
        <v>0.1114519427402863</v>
      </c>
      <c r="T22" s="54">
        <f>J22/K22</f>
        <v>0.88854805725971375</v>
      </c>
    </row>
    <row r="23" spans="1:20" ht="15.75" thickTop="1" x14ac:dyDescent="0.25">
      <c r="A23" s="61" t="s">
        <v>53</v>
      </c>
      <c r="B23" s="62"/>
      <c r="C23" s="42">
        <f>SUM(C8:C22)</f>
        <v>152897</v>
      </c>
      <c r="D23" s="42">
        <f>SUM(D8:D22)</f>
        <v>247028</v>
      </c>
      <c r="E23" s="42">
        <f>SUM(E8:E22)</f>
        <v>399925</v>
      </c>
      <c r="F23" s="42">
        <f>SUM(F8:F22)</f>
        <v>1137</v>
      </c>
      <c r="G23" s="42">
        <f t="shared" ref="G23:J23" si="6">SUM(G8:G22)</f>
        <v>7248</v>
      </c>
      <c r="H23" s="42">
        <f t="shared" si="6"/>
        <v>8385</v>
      </c>
      <c r="I23" s="42">
        <f t="shared" si="6"/>
        <v>4235</v>
      </c>
      <c r="J23" s="42">
        <f t="shared" si="6"/>
        <v>22609</v>
      </c>
      <c r="K23" s="58">
        <f>SUM(K8:K22)</f>
        <v>26844</v>
      </c>
      <c r="M23" s="61" t="s">
        <v>53</v>
      </c>
      <c r="N23" s="62"/>
      <c r="O23" s="48">
        <f>C23/E23</f>
        <v>0.38231418390948302</v>
      </c>
      <c r="P23" s="49">
        <f>D23/E23</f>
        <v>0.61768581609051698</v>
      </c>
      <c r="Q23" s="48">
        <f>F23/H23</f>
        <v>0.13559928443649374</v>
      </c>
      <c r="R23" s="49">
        <f>G23/H23</f>
        <v>0.86440071556350628</v>
      </c>
      <c r="S23" s="48">
        <f>I23/K23</f>
        <v>0.15776337356578751</v>
      </c>
      <c r="T23" s="50">
        <f>J23/K23</f>
        <v>0.84223662643421249</v>
      </c>
    </row>
    <row r="24" spans="1:20" x14ac:dyDescent="0.25">
      <c r="A24" s="27"/>
      <c r="B24" s="27"/>
      <c r="C24" s="41"/>
      <c r="D24" s="41"/>
      <c r="E24" s="41"/>
      <c r="F24" s="41"/>
      <c r="G24" s="41"/>
      <c r="H24" s="41"/>
      <c r="I24" s="41"/>
      <c r="J24" s="41"/>
      <c r="K24" s="41"/>
      <c r="N24" s="27"/>
      <c r="O24" s="26"/>
      <c r="P24" s="18"/>
      <c r="Q24" s="18"/>
      <c r="R24" s="18"/>
    </row>
    <row r="25" spans="1:20" ht="14.45" x14ac:dyDescent="0.3">
      <c r="A25" s="31" t="s">
        <v>46</v>
      </c>
      <c r="B25" s="32" t="s">
        <v>48</v>
      </c>
    </row>
    <row r="26" spans="1:20" ht="14.45" x14ac:dyDescent="0.3">
      <c r="A26" s="37" t="s">
        <v>51</v>
      </c>
      <c r="B26" s="32" t="s">
        <v>52</v>
      </c>
    </row>
    <row r="27" spans="1:20" ht="14.45" x14ac:dyDescent="0.3">
      <c r="A27" s="37"/>
      <c r="B27" s="32"/>
    </row>
    <row r="28" spans="1:20" ht="14.45" x14ac:dyDescent="0.3">
      <c r="B28" s="19" t="s">
        <v>6</v>
      </c>
    </row>
  </sheetData>
  <mergeCells count="26">
    <mergeCell ref="S6:T6"/>
    <mergeCell ref="A6:B7"/>
    <mergeCell ref="C6:E6"/>
    <mergeCell ref="F6:H6"/>
    <mergeCell ref="O6:P6"/>
    <mergeCell ref="A10:B10"/>
    <mergeCell ref="A11:B11"/>
    <mergeCell ref="A12:B12"/>
    <mergeCell ref="Q6:R6"/>
    <mergeCell ref="I6:K6"/>
    <mergeCell ref="M23:N23"/>
    <mergeCell ref="A23:B23"/>
    <mergeCell ref="M6:N7"/>
    <mergeCell ref="M9:N9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</mergeCells>
  <hyperlinks>
    <hyperlink ref="B28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2017-09-11T20:49:43Z</dcterms:modified>
</cp:coreProperties>
</file>