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amMi\Downloads\"/>
    </mc:Choice>
  </mc:AlternateContent>
  <xr:revisionPtr revIDLastSave="0" documentId="8_{755AFCBB-0C66-4EA2-AE3F-E2DBEDA5BAAA}" xr6:coauthVersionLast="47" xr6:coauthVersionMax="47" xr10:uidLastSave="{00000000-0000-0000-0000-000000000000}"/>
  <bookViews>
    <workbookView xWindow="28680" yWindow="-120" windowWidth="29040" windowHeight="15840" xr2:uid="{00000000-000D-0000-FFFF-FFFF00000000}"/>
  </bookViews>
  <sheets>
    <sheet name="Cover sheet" sheetId="5" r:id="rId1"/>
    <sheet name="Data1" sheetId="4" r:id="rId2"/>
    <sheet name="Time" sheetId="11" r:id="rId3"/>
    <sheet name="Travel Mode" sheetId="12" r:id="rId4"/>
    <sheet name="Factor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6" l="1"/>
  <c r="J7" i="12"/>
  <c r="J8" i="12"/>
  <c r="J9" i="12"/>
  <c r="J10" i="12"/>
  <c r="J11" i="12"/>
  <c r="J12" i="12"/>
  <c r="J13" i="12"/>
  <c r="J14" i="12"/>
  <c r="J15" i="12"/>
  <c r="J16" i="12"/>
  <c r="J6" i="12"/>
  <c r="G17" i="12"/>
  <c r="H17" i="12"/>
  <c r="I17" i="12"/>
  <c r="L7" i="11"/>
  <c r="L8" i="11"/>
  <c r="L9" i="11"/>
  <c r="L10" i="11"/>
  <c r="L11" i="11"/>
  <c r="L12" i="11"/>
  <c r="L13" i="11"/>
  <c r="L14" i="11"/>
  <c r="L15" i="11"/>
  <c r="L16" i="11"/>
  <c r="L6" i="11"/>
  <c r="K17" i="11"/>
  <c r="C17" i="11"/>
  <c r="D17" i="11"/>
  <c r="E17" i="11"/>
  <c r="F17" i="11"/>
  <c r="F17" i="12"/>
  <c r="E17" i="12"/>
  <c r="D17" i="12"/>
  <c r="C17" i="12"/>
  <c r="M22" i="6"/>
  <c r="K22" i="6"/>
  <c r="J22" i="6"/>
  <c r="I22" i="6"/>
  <c r="H22" i="6"/>
  <c r="G22" i="6"/>
  <c r="F22" i="6"/>
  <c r="E22" i="6"/>
  <c r="D22" i="6"/>
  <c r="J17" i="11"/>
  <c r="I17" i="11"/>
  <c r="H17" i="11"/>
  <c r="G17" i="11"/>
  <c r="M16" i="4"/>
  <c r="K17" i="4"/>
  <c r="L17" i="4"/>
  <c r="J17" i="4"/>
  <c r="G16" i="4"/>
  <c r="D17" i="4"/>
  <c r="E17" i="4"/>
  <c r="F17" i="4"/>
  <c r="C17" i="4"/>
  <c r="J17" i="12" l="1"/>
  <c r="L17" i="11"/>
  <c r="M15" i="4"/>
  <c r="G15" i="4"/>
  <c r="I4" i="4" l="1"/>
  <c r="C22" i="6" l="1"/>
  <c r="M14" i="4" l="1"/>
  <c r="G14" i="4"/>
  <c r="G6" i="4"/>
  <c r="G7" i="4"/>
  <c r="M6" i="4"/>
  <c r="M7" i="4"/>
  <c r="M13" i="4" l="1"/>
  <c r="M12" i="4"/>
  <c r="M11" i="4"/>
  <c r="M10" i="4"/>
  <c r="M9" i="4"/>
  <c r="M8" i="4"/>
  <c r="M17" i="4" s="1"/>
  <c r="G13" i="4" l="1"/>
  <c r="G9" i="4" l="1"/>
  <c r="G10" i="4"/>
  <c r="G11" i="4"/>
  <c r="G12" i="4"/>
  <c r="G8" i="4"/>
  <c r="G1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Phipps</author>
  </authors>
  <commentList>
    <comment ref="B6" authorId="0" shapeId="0" xr:uid="{E8F4B556-5D55-45BF-9CF5-E8C8646D2779}">
      <text>
        <r>
          <rPr>
            <sz val="9"/>
            <color indexed="81"/>
            <rFont val="Tahoma"/>
            <family val="2"/>
          </rPr>
          <t>Alcohol and/or drugs involved or suspected</t>
        </r>
      </text>
    </comment>
    <comment ref="B7" authorId="0" shapeId="0" xr:uid="{34557094-3B84-4A22-A371-E389C24CD9D9}">
      <text>
        <r>
          <rPr>
            <sz val="9"/>
            <color indexed="81"/>
            <rFont val="Tahoma"/>
            <family val="2"/>
          </rPr>
          <t>Includes sudden and long-term illness</t>
        </r>
      </text>
    </comment>
    <comment ref="B8" authorId="0" shapeId="0" xr:uid="{B5612DFE-FFA5-4B02-B6A9-0D1525FEDC91}">
      <text>
        <r>
          <rPr>
            <sz val="9"/>
            <color indexed="81"/>
            <rFont val="Tahoma"/>
            <family val="2"/>
          </rPr>
          <t>When required at give way, stop signs, lights, etc</t>
        </r>
      </text>
    </comment>
    <comment ref="B9" authorId="0" shapeId="0" xr:uid="{8FECAE2D-5B17-438A-83D0-6B315985C457}">
      <text>
        <r>
          <rPr>
            <sz val="9"/>
            <color indexed="81"/>
            <rFont val="Tahoma"/>
            <family val="2"/>
          </rPr>
          <t>Due to long trip, lack of sleep, etc</t>
        </r>
      </text>
    </comment>
    <comment ref="B10" authorId="0" shapeId="0" xr:uid="{5090B202-4147-4A87-89CD-FF061F99053C}">
      <text>
        <r>
          <rPr>
            <sz val="9"/>
            <color indexed="81"/>
            <rFont val="Tahoma"/>
            <family val="2"/>
          </rPr>
          <t>Turning from/into incorrect lane, incorrectly parked vehicle, etc</t>
        </r>
      </text>
    </comment>
    <comment ref="B11" authorId="0" shapeId="0" xr:uid="{D8DDF43E-74E5-40C1-B3C7-86735369F9F6}">
      <text>
        <r>
          <rPr>
            <sz val="9"/>
            <color indexed="81"/>
            <rFont val="Tahoma"/>
            <family val="2"/>
          </rPr>
          <t>Sudden actions, evading enforcement, animals, etc</t>
        </r>
      </text>
    </comment>
    <comment ref="B12" authorId="0" shapeId="0" xr:uid="{2F268A4D-57CD-4FBF-A44B-135E7E4238CD}">
      <text>
        <r>
          <rPr>
            <sz val="9"/>
            <color indexed="81"/>
            <rFont val="Tahoma"/>
            <family val="2"/>
          </rPr>
          <t>Without due care, on the left, etc</t>
        </r>
      </text>
    </comment>
    <comment ref="B13" authorId="0" shapeId="0" xr:uid="{CE1DFB33-FF09-4B58-AC56-2C257DA575BA}">
      <text>
        <r>
          <rPr>
            <sz val="9"/>
            <color indexed="81"/>
            <rFont val="Tahoma"/>
            <family val="2"/>
          </rPr>
          <t>Walking or running heedless of traffic etc</t>
        </r>
      </text>
    </comment>
    <comment ref="B14" authorId="0" shapeId="0" xr:uid="{DEA579A8-BBF7-47D9-9019-9FE744A7AE2B}">
      <text>
        <r>
          <rPr>
            <sz val="9"/>
            <color indexed="81"/>
            <rFont val="Tahoma"/>
            <family val="2"/>
          </rPr>
          <t>Lost control, Failed to/incorrect signal, wrong pedal, etc</t>
        </r>
      </text>
    </comment>
    <comment ref="B15" authorId="0" shapeId="0" xr:uid="{7B2566B2-22DE-4AC9-9812-705AE91C8A4B}">
      <text>
        <r>
          <rPr>
            <sz val="9"/>
            <color indexed="81"/>
            <rFont val="Tahoma"/>
            <family val="2"/>
          </rPr>
          <t>Misjudged speed, distance or position; inexperience, etc</t>
        </r>
      </text>
    </comment>
    <comment ref="B16" authorId="0" shapeId="0" xr:uid="{6D1DE0C2-B1DA-43A1-A921-611AC03FAB61}">
      <text>
        <r>
          <rPr>
            <sz val="9"/>
            <color indexed="81"/>
            <rFont val="Tahoma"/>
            <family val="2"/>
          </rPr>
          <t>Inattentive, Attention diverted, Did not check or notice, etc</t>
        </r>
      </text>
    </comment>
    <comment ref="B17" authorId="0" shapeId="0" xr:uid="{9CB45EC6-29E2-4057-AD97-CFC8E124A1E0}">
      <text>
        <r>
          <rPr>
            <sz val="9"/>
            <color indexed="81"/>
            <rFont val="Tahoma"/>
            <family val="2"/>
          </rPr>
          <t>Swung wide or cut corner, too far right etc</t>
        </r>
      </text>
    </comment>
    <comment ref="B18" authorId="0" shapeId="0" xr:uid="{BE57ADE7-CC29-41A6-B494-371165B30DA3}">
      <text>
        <r>
          <rPr>
            <sz val="9"/>
            <color indexed="81"/>
            <rFont val="Tahoma"/>
            <family val="2"/>
          </rPr>
          <t>Road slippery, surface conditions, obstructions, visibility limited etc</t>
        </r>
      </text>
    </comment>
    <comment ref="B19" authorId="0" shapeId="0" xr:uid="{AE349D8A-98FA-4C63-B17B-54290A441F2B}">
      <text>
        <r>
          <rPr>
            <sz val="9"/>
            <color indexed="81"/>
            <rFont val="Tahoma"/>
            <family val="2"/>
          </rPr>
          <t>Inappropriate speed, racing, playing chicken, etc</t>
        </r>
      </text>
    </comment>
    <comment ref="B20" authorId="0" shapeId="0" xr:uid="{AD45FF30-6AA2-47F7-9C67-A033ABFD1F51}">
      <text>
        <r>
          <rPr>
            <sz val="9"/>
            <color indexed="81"/>
            <rFont val="Tahoma"/>
            <family val="2"/>
          </rPr>
          <t>Lights, brakes, tyres, steering, mechanical faults etc</t>
        </r>
      </text>
    </comment>
    <comment ref="B21" authorId="0" shapeId="0" xr:uid="{544DFAA4-9A45-42AA-B12A-902FE677E9B0}">
      <text>
        <r>
          <rPr>
            <sz val="9"/>
            <color indexed="81"/>
            <rFont val="Tahoma"/>
            <family val="2"/>
          </rPr>
          <t>Heavy rain, dazzling sun, strong wind, fog, snow</t>
        </r>
      </text>
    </comment>
  </commentList>
</comments>
</file>

<file path=xl/sharedStrings.xml><?xml version="1.0" encoding="utf-8"?>
<sst xmlns="http://schemas.openxmlformats.org/spreadsheetml/2006/main" count="88" uniqueCount="71">
  <si>
    <t>Total</t>
  </si>
  <si>
    <t>Request:</t>
  </si>
  <si>
    <t>Report produced by:</t>
  </si>
  <si>
    <t>Requester:</t>
  </si>
  <si>
    <t>Source database:</t>
  </si>
  <si>
    <t>Peer reviewed by:</t>
  </si>
  <si>
    <t xml:space="preserve">For further information, please contact </t>
  </si>
  <si>
    <t>StatisticalAnalysis@nzta.govt.nz</t>
  </si>
  <si>
    <t>Crash factor</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</si>
  <si>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</si>
  <si>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</si>
  <si>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</si>
  <si>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</si>
  <si>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</si>
  <si>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</si>
  <si>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</si>
  <si>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</si>
  <si>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</si>
  <si>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</si>
  <si>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</si>
  <si>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</si>
  <si>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Unknown</t>
  </si>
  <si>
    <t>Vehicle factors</t>
  </si>
  <si>
    <t>Weather</t>
  </si>
  <si>
    <t>Factors are counted once against a crash - i.e. two fatigued drivers count as one fatigue crash factor.</t>
  </si>
  <si>
    <t>Because a crash may have multiple factors there will be more total factors than crashes resulting in factors totalling more than 100% of all crashes</t>
  </si>
  <si>
    <t>This information must be read in conjunction with the Caveats on the first page of this spreadsheet</t>
  </si>
  <si>
    <t>Total crashes</t>
  </si>
  <si>
    <t>TOTAL factors</t>
  </si>
  <si>
    <t>Total injuries</t>
  </si>
  <si>
    <t>Report Date:</t>
  </si>
  <si>
    <t>Data extract date:</t>
  </si>
  <si>
    <t>Year</t>
  </si>
  <si>
    <t>Fatal crashes</t>
  </si>
  <si>
    <t>Non-injury crashes</t>
  </si>
  <si>
    <t>Deaths</t>
  </si>
  <si>
    <t>Serious injuries</t>
  </si>
  <si>
    <t>Minor injuries</t>
  </si>
  <si>
    <t>CAS</t>
  </si>
  <si>
    <t>Paul Phipps (Data Services)</t>
  </si>
  <si>
    <t>Serious injury crashes</t>
  </si>
  <si>
    <t>Minor injury crashes</t>
  </si>
  <si>
    <t>2022*</t>
  </si>
  <si>
    <t>Inappropriate Speed</t>
  </si>
  <si>
    <t>Alcohol and/or Drugs</t>
  </si>
  <si>
    <t>Under the Official Information Act I request the following information. 
1. All deaths, serious injuries and accidents along the entire State Highway network over the last ten years
2. Time of day, causes of crashes, which travel modes were involved, severity of all crashes and accidents along the entire State Highway network over the last ten years</t>
  </si>
  <si>
    <t>Crashes on State Highways</t>
  </si>
  <si>
    <t>Factors contributing to State Highway crashes</t>
  </si>
  <si>
    <t>The numbers under the year headings are the number of crashes where that factor was a contributing factor to the crashes for that year. The Total is the sum of all the factors contributing to crashes.</t>
  </si>
  <si>
    <t>00:00-02:59</t>
  </si>
  <si>
    <t>03:00-05:59</t>
  </si>
  <si>
    <t>06:00-08:59</t>
  </si>
  <si>
    <t>09:00-11:59</t>
  </si>
  <si>
    <t>12:00-14:59</t>
  </si>
  <si>
    <t>15:00-17:59</t>
  </si>
  <si>
    <t>18:00-20:59</t>
  </si>
  <si>
    <t>21:00-23:59</t>
  </si>
  <si>
    <t>Crashes on State Highways by time of day</t>
  </si>
  <si>
    <t>Truck</t>
  </si>
  <si>
    <t>Bus</t>
  </si>
  <si>
    <t>Cycle</t>
  </si>
  <si>
    <t>Other</t>
  </si>
  <si>
    <t>Daniel Lawrence (Data Services)</t>
  </si>
  <si>
    <t>Vehicles in Crashes on State Highways</t>
  </si>
  <si>
    <t>Car/Wagon/SUV/Van/Ute</t>
  </si>
  <si>
    <t>Motorcycle/Moped</t>
  </si>
  <si>
    <t>"Travel Mode" has been interpreted as "vehicle type"</t>
  </si>
  <si>
    <t>* 2022 data is incomplete and is current from CAS as at 22/11/2022</t>
  </si>
  <si>
    <t>Unknown / left scene</t>
  </si>
  <si>
    <t>Total vehicles</t>
  </si>
  <si>
    <t>OIA-11498 – CAS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</si>
</sst>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
      <sz val="9"/>
      <color indexed="81"/>
      <name val="Tahoma"/>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0" borderId="0"/>
    <xf numFmtId="0" fontId="4" fillId="0" borderId="0"/>
    <xf numFmtId="0" fontId="5" fillId="0" borderId="0"/>
    <xf numFmtId="0" fontId="6"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5" applyNumberFormat="0" applyAlignment="0" applyProtection="0"/>
    <xf numFmtId="0" fontId="16" fillId="7" borderId="6" applyNumberFormat="0" applyAlignment="0" applyProtection="0"/>
    <xf numFmtId="0" fontId="17" fillId="7" borderId="5" applyNumberFormat="0" applyAlignment="0" applyProtection="0"/>
    <xf numFmtId="0" fontId="18" fillId="0" borderId="7" applyNumberFormat="0" applyFill="0" applyAlignment="0" applyProtection="0"/>
    <xf numFmtId="0" fontId="19" fillId="8" borderId="8" applyNumberFormat="0" applyAlignment="0" applyProtection="0"/>
    <xf numFmtId="0" fontId="20" fillId="0" borderId="0" applyNumberFormat="0" applyFill="0" applyBorder="0" applyAlignment="0" applyProtection="0"/>
    <xf numFmtId="0" fontId="7" fillId="9"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3" fillId="33" borderId="0" applyNumberFormat="0" applyBorder="0" applyAlignment="0" applyProtection="0"/>
    <xf numFmtId="0" fontId="24" fillId="0" borderId="0" applyNumberFormat="0" applyFill="0" applyBorder="0" applyAlignment="0" applyProtection="0"/>
  </cellStyleXfs>
  <cellXfs count="36">
    <xf numFmtId="0" fontId="0" fillId="0" borderId="0" xfId="0"/>
    <xf numFmtId="0" fontId="25" fillId="2" borderId="1" xfId="0" applyNumberFormat="1" applyFont="1" applyFill="1" applyBorder="1" applyAlignment="1" applyProtection="1">
      <alignment horizontal="center" vertical="center" wrapText="1"/>
    </xf>
    <xf numFmtId="0" fontId="25" fillId="35" borderId="1" xfId="0" applyNumberFormat="1" applyFont="1" applyFill="1" applyBorder="1" applyAlignment="1" applyProtection="1">
      <alignment horizontal="center" vertical="center" wrapText="1"/>
    </xf>
    <xf numFmtId="0" fontId="4" fillId="0" borderId="1" xfId="4" applyNumberFormat="1" applyFont="1" applyFill="1" applyBorder="1" applyAlignment="1" applyProtection="1">
      <alignment horizontal="center" vertical="center" wrapText="1"/>
    </xf>
    <xf numFmtId="0" fontId="4" fillId="0" borderId="0" xfId="3" applyFont="1" applyFill="1" applyBorder="1" applyAlignment="1">
      <alignment horizontal="left" vertical="center"/>
    </xf>
    <xf numFmtId="0" fontId="26" fillId="0" borderId="0" xfId="3" applyFont="1"/>
    <xf numFmtId="0" fontId="27" fillId="0" borderId="0" xfId="3" applyFont="1"/>
    <xf numFmtId="0" fontId="27" fillId="0" borderId="0" xfId="0" applyFont="1" applyAlignment="1">
      <alignment horizontal="left" vertical="center" indent="2"/>
    </xf>
    <xf numFmtId="0" fontId="25" fillId="2" borderId="1" xfId="0" applyNumberFormat="1" applyFont="1" applyFill="1" applyBorder="1" applyAlignment="1" applyProtection="1">
      <alignment horizontal="left" vertical="center" wrapText="1"/>
    </xf>
    <xf numFmtId="0" fontId="4" fillId="0" borderId="1" xfId="4" applyNumberFormat="1" applyFont="1" applyFill="1" applyBorder="1" applyAlignment="1" applyProtection="1">
      <alignment horizontal="left" vertical="center" wrapText="1"/>
    </xf>
    <xf numFmtId="0" fontId="25" fillId="35" borderId="1" xfId="0" applyNumberFormat="1" applyFont="1" applyFill="1" applyBorder="1" applyAlignment="1" applyProtection="1">
      <alignment horizontal="left" vertical="center" wrapText="1"/>
    </xf>
    <xf numFmtId="0" fontId="28" fillId="0" borderId="0" xfId="3" applyFont="1"/>
    <xf numFmtId="0" fontId="29" fillId="0" borderId="0" xfId="0" applyFont="1"/>
    <xf numFmtId="0" fontId="30" fillId="0" borderId="0" xfId="3" applyFont="1"/>
    <xf numFmtId="0" fontId="31" fillId="0" borderId="0" xfId="3" applyFont="1"/>
    <xf numFmtId="0" fontId="31" fillId="0" borderId="0" xfId="3" applyFont="1" applyAlignment="1">
      <alignment vertical="top"/>
    </xf>
    <xf numFmtId="0" fontId="32" fillId="0" borderId="0" xfId="46" applyFont="1"/>
    <xf numFmtId="3" fontId="25" fillId="35" borderId="1" xfId="0" applyNumberFormat="1" applyFont="1" applyFill="1" applyBorder="1" applyAlignment="1" applyProtection="1">
      <alignment horizontal="center" vertical="center" wrapText="1"/>
    </xf>
    <xf numFmtId="0" fontId="2" fillId="0" borderId="0" xfId="3" applyFont="1"/>
    <xf numFmtId="0" fontId="1" fillId="0" borderId="0" xfId="3" applyFont="1"/>
    <xf numFmtId="3" fontId="4" fillId="0" borderId="1" xfId="4" applyNumberFormat="1" applyFont="1" applyFill="1" applyBorder="1" applyAlignment="1" applyProtection="1">
      <alignment horizontal="center" vertical="center" wrapText="1"/>
    </xf>
    <xf numFmtId="0" fontId="0" fillId="0" borderId="0" xfId="3" applyFont="1"/>
    <xf numFmtId="14" fontId="0" fillId="0" borderId="0" xfId="3" applyNumberFormat="1" applyFont="1"/>
    <xf numFmtId="3" fontId="27" fillId="0" borderId="0" xfId="3" applyNumberFormat="1" applyFont="1"/>
    <xf numFmtId="3" fontId="1" fillId="0" borderId="0" xfId="3" applyNumberFormat="1" applyFont="1"/>
    <xf numFmtId="0" fontId="26" fillId="0" borderId="0" xfId="2" applyFont="1" applyAlignment="1">
      <alignment horizontal="left"/>
    </xf>
    <xf numFmtId="0" fontId="0" fillId="0" borderId="0" xfId="3" applyFont="1" applyAlignment="1">
      <alignment wrapText="1"/>
    </xf>
    <xf numFmtId="0" fontId="0" fillId="0" borderId="0" xfId="0" applyAlignment="1">
      <alignment wrapText="1"/>
    </xf>
    <xf numFmtId="0" fontId="25" fillId="34" borderId="11" xfId="0" applyFont="1" applyFill="1" applyBorder="1" applyAlignment="1">
      <alignment horizontal="left" vertical="center" wrapText="1"/>
    </xf>
    <xf numFmtId="0" fontId="27" fillId="0" borderId="12" xfId="0" applyFont="1" applyBorder="1" applyAlignment="1">
      <alignment horizontal="left" wrapText="1"/>
    </xf>
    <xf numFmtId="0" fontId="27" fillId="0" borderId="13" xfId="0" applyFont="1" applyBorder="1" applyAlignment="1">
      <alignment horizontal="left" wrapText="1"/>
    </xf>
    <xf numFmtId="0" fontId="25" fillId="34" borderId="12" xfId="0" applyFont="1" applyFill="1" applyBorder="1" applyAlignment="1">
      <alignment horizontal="left" vertical="center"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0" fillId="0" borderId="12" xfId="0" applyBorder="1" applyAlignment="1">
      <alignment wrapText="1"/>
    </xf>
    <xf numFmtId="0" fontId="0" fillId="0" borderId="13" xfId="0" applyBorder="1" applyAlignment="1">
      <alignmen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190498</xdr:rowOff>
    </xdr:from>
    <xdr:to>
      <xdr:col>16</xdr:col>
      <xdr:colOff>95250</xdr:colOff>
      <xdr:row>28</xdr:row>
      <xdr:rowOff>152399</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352798"/>
          <a:ext cx="10287000" cy="3009901"/>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2.2.8</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years 2012 to 2022 as recorded in CAS to date - 22/11/2022.</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crashes on State Highways.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increasing severity of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chemeClr val="dk1"/>
              </a:solidFill>
              <a:effectLst/>
              <a:latin typeface="Arial" panose="020B0604020202020204" pitchFamily="34" charset="0"/>
              <a:ea typeface="+mn-ea"/>
              <a:cs typeface="Arial" panose="020B0604020202020204" pitchFamily="34" charset="0"/>
            </a:rPr>
            <a:t> until this changed to a Traffic Light system from 3 December 2021 to 12 September 2022.</a:t>
          </a:r>
          <a:r>
            <a:rPr lang="en-NZ" sz="1000" b="0">
              <a:solidFill>
                <a:schemeClr val="dk1"/>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chemeClr val="dk1"/>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chemeClr val="dk1"/>
              </a:solidFill>
              <a:effectLst/>
              <a:latin typeface="Arial" panose="020B0604020202020204" pitchFamily="34" charset="0"/>
              <a:ea typeface="+mn-ea"/>
              <a:cs typeface="Arial" panose="020B0604020202020204" pitchFamily="34" charset="0"/>
            </a:rPr>
            <a:t>, so data from these periods will not align with previous trends.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Crash severity is the severity of the worst injury in the crash. There may be more than one injury in a crash, so the crash and injury tables may have different numbers.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solidFill>
                <a:schemeClr val="dk1"/>
              </a:solidFill>
              <a:effectLst/>
              <a:latin typeface="Arial" panose="020B0604020202020204" pitchFamily="34" charset="0"/>
              <a:ea typeface="+mn-ea"/>
              <a:cs typeface="Arial" panose="020B0604020202020204" pitchFamily="34" charset="0"/>
            </a:rPr>
            <a:t>"Other" vehicles is referring to miscellaneous vehicle types, such as tractors, mobile cranes, front-end loaders, trailers.</a:t>
          </a:r>
          <a:endParaRPr lang="en-NZ" sz="10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2022 data is incomplete.</a:t>
          </a: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31"/>
  <sheetViews>
    <sheetView showGridLines="0" tabSelected="1" zoomScaleNormal="100" workbookViewId="0">
      <selection activeCell="D7" sqref="D7"/>
    </sheetView>
  </sheetViews>
  <sheetFormatPr defaultRowHeight="15" x14ac:dyDescent="0.2"/>
  <cols>
    <col min="1" max="1" width="9.140625" style="11"/>
    <col min="2" max="2" width="22.140625" style="11" customWidth="1"/>
    <col min="3" max="3" width="11.85546875" style="11" customWidth="1"/>
    <col min="4" max="16384" width="9.140625" style="11"/>
  </cols>
  <sheetData>
    <row r="1" spans="2:16" ht="50.25" customHeight="1" x14ac:dyDescent="0.2">
      <c r="E1" s="12"/>
    </row>
    <row r="3" spans="2:16" ht="25.5" x14ac:dyDescent="0.35">
      <c r="B3" s="13" t="s">
        <v>70</v>
      </c>
    </row>
    <row r="5" spans="2:16" s="6" customFormat="1" ht="12.75" x14ac:dyDescent="0.2">
      <c r="B5" s="14" t="s">
        <v>30</v>
      </c>
      <c r="C5" s="22">
        <v>44887</v>
      </c>
    </row>
    <row r="6" spans="2:16" s="6" customFormat="1" ht="12.75" x14ac:dyDescent="0.2">
      <c r="B6" s="14" t="s">
        <v>31</v>
      </c>
      <c r="C6" s="22">
        <v>44887</v>
      </c>
    </row>
    <row r="7" spans="2:16" s="6" customFormat="1" ht="12.75" x14ac:dyDescent="0.2">
      <c r="B7" s="14" t="s">
        <v>3</v>
      </c>
      <c r="C7" s="21"/>
    </row>
    <row r="8" spans="2:16" s="6" customFormat="1" ht="51.75" customHeight="1" x14ac:dyDescent="0.2">
      <c r="B8" s="15" t="s">
        <v>1</v>
      </c>
      <c r="C8" s="26" t="s">
        <v>45</v>
      </c>
      <c r="D8" s="27"/>
      <c r="E8" s="27"/>
      <c r="F8" s="27"/>
      <c r="G8" s="27"/>
      <c r="H8" s="27"/>
      <c r="I8" s="27"/>
      <c r="J8" s="27"/>
      <c r="K8" s="27"/>
      <c r="L8" s="27"/>
      <c r="M8" s="27"/>
      <c r="N8" s="27"/>
      <c r="O8" s="27"/>
      <c r="P8" s="27"/>
    </row>
    <row r="9" spans="2:16" s="6" customFormat="1" ht="12.75" x14ac:dyDescent="0.2">
      <c r="B9" s="14" t="s">
        <v>4</v>
      </c>
      <c r="C9" s="18" t="s">
        <v>38</v>
      </c>
    </row>
    <row r="10" spans="2:16" s="6" customFormat="1" ht="12.75" x14ac:dyDescent="0.2">
      <c r="B10" s="14" t="s">
        <v>2</v>
      </c>
      <c r="C10" s="19" t="s">
        <v>39</v>
      </c>
    </row>
    <row r="11" spans="2:16" s="6" customFormat="1" ht="12.75" x14ac:dyDescent="0.2">
      <c r="B11" s="14" t="s">
        <v>5</v>
      </c>
      <c r="C11" s="21" t="s">
        <v>62</v>
      </c>
    </row>
    <row r="12" spans="2:16" x14ac:dyDescent="0.2">
      <c r="B12" s="6"/>
      <c r="C12" s="6"/>
    </row>
    <row r="31" spans="2:4" x14ac:dyDescent="0.2">
      <c r="B31" s="25" t="s">
        <v>6</v>
      </c>
      <c r="C31" s="25"/>
      <c r="D31" s="16" t="s">
        <v>7</v>
      </c>
    </row>
  </sheetData>
  <mergeCells count="2">
    <mergeCell ref="B31:C31"/>
    <mergeCell ref="C8:P8"/>
  </mergeCells>
  <hyperlinks>
    <hyperlink ref="D31"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31"/>
  <sheetViews>
    <sheetView showGridLines="0" zoomScaleNormal="100" workbookViewId="0"/>
  </sheetViews>
  <sheetFormatPr defaultRowHeight="12.75" x14ac:dyDescent="0.2"/>
  <cols>
    <col min="1" max="1" width="9.140625" style="6"/>
    <col min="2" max="2" width="14.42578125" style="6" customWidth="1"/>
    <col min="3" max="3" width="13.7109375" style="6" customWidth="1"/>
    <col min="4" max="6" width="16.42578125" style="6" customWidth="1"/>
    <col min="7" max="7" width="11.85546875" style="6" customWidth="1"/>
    <col min="8" max="8" width="9.140625" style="6"/>
    <col min="9" max="9" width="12.140625" style="6" customWidth="1"/>
    <col min="10" max="10" width="11.85546875" style="6" customWidth="1"/>
    <col min="11" max="11" width="14.85546875" style="6" customWidth="1"/>
    <col min="12" max="12" width="13.7109375" style="6" customWidth="1"/>
    <col min="13" max="13" width="10.5703125" style="6" customWidth="1"/>
    <col min="14" max="16384" width="9.140625" style="6"/>
  </cols>
  <sheetData>
    <row r="2" spans="2:13" x14ac:dyDescent="0.2">
      <c r="B2" s="5" t="s">
        <v>26</v>
      </c>
    </row>
    <row r="4" spans="2:13" ht="27" customHeight="1" x14ac:dyDescent="0.2">
      <c r="B4" s="28" t="s">
        <v>46</v>
      </c>
      <c r="C4" s="29"/>
      <c r="D4" s="29"/>
      <c r="E4" s="29"/>
      <c r="F4" s="29"/>
      <c r="G4" s="30"/>
      <c r="I4" s="28" t="str">
        <f>"Injuries from c" &amp; MID(B4,2,LEN(B4)-1)</f>
        <v>Injuries from crashes on State Highways</v>
      </c>
      <c r="J4" s="29"/>
      <c r="K4" s="29"/>
      <c r="L4" s="29"/>
      <c r="M4" s="30"/>
    </row>
    <row r="5" spans="2:13" ht="25.5" x14ac:dyDescent="0.2">
      <c r="B5" s="1" t="s">
        <v>32</v>
      </c>
      <c r="C5" s="1" t="s">
        <v>33</v>
      </c>
      <c r="D5" s="1" t="s">
        <v>40</v>
      </c>
      <c r="E5" s="1" t="s">
        <v>41</v>
      </c>
      <c r="F5" s="1" t="s">
        <v>34</v>
      </c>
      <c r="G5" s="2" t="s">
        <v>27</v>
      </c>
      <c r="I5" s="1" t="s">
        <v>32</v>
      </c>
      <c r="J5" s="1" t="s">
        <v>35</v>
      </c>
      <c r="K5" s="1" t="s">
        <v>36</v>
      </c>
      <c r="L5" s="1" t="s">
        <v>37</v>
      </c>
      <c r="M5" s="2" t="s">
        <v>29</v>
      </c>
    </row>
    <row r="6" spans="2:13" x14ac:dyDescent="0.2">
      <c r="B6" s="3">
        <v>2012</v>
      </c>
      <c r="C6" s="20">
        <v>141</v>
      </c>
      <c r="D6" s="20">
        <v>607</v>
      </c>
      <c r="E6" s="20">
        <v>2294</v>
      </c>
      <c r="F6" s="20">
        <v>6076</v>
      </c>
      <c r="G6" s="17">
        <f t="shared" ref="G6:G7" si="0">SUM(C6:F6)</f>
        <v>9118</v>
      </c>
      <c r="I6" s="3">
        <v>2012</v>
      </c>
      <c r="J6" s="20">
        <v>168</v>
      </c>
      <c r="K6" s="20">
        <v>798</v>
      </c>
      <c r="L6" s="20">
        <v>3333</v>
      </c>
      <c r="M6" s="17">
        <f t="shared" ref="M6:M7" si="1">SUM(J6:L6)</f>
        <v>4299</v>
      </c>
    </row>
    <row r="7" spans="2:13" x14ac:dyDescent="0.2">
      <c r="B7" s="3">
        <v>2013</v>
      </c>
      <c r="C7" s="20">
        <v>110</v>
      </c>
      <c r="D7" s="20">
        <v>552</v>
      </c>
      <c r="E7" s="20">
        <v>2302</v>
      </c>
      <c r="F7" s="20">
        <v>6140</v>
      </c>
      <c r="G7" s="17">
        <f t="shared" si="0"/>
        <v>9104</v>
      </c>
      <c r="I7" s="3">
        <v>2013</v>
      </c>
      <c r="J7" s="20">
        <v>119</v>
      </c>
      <c r="K7" s="20">
        <v>716</v>
      </c>
      <c r="L7" s="20">
        <v>3252</v>
      </c>
      <c r="M7" s="17">
        <f t="shared" si="1"/>
        <v>4087</v>
      </c>
    </row>
    <row r="8" spans="2:13" x14ac:dyDescent="0.2">
      <c r="B8" s="3">
        <v>2014</v>
      </c>
      <c r="C8" s="20">
        <v>130</v>
      </c>
      <c r="D8" s="20">
        <v>582</v>
      </c>
      <c r="E8" s="20">
        <v>2119</v>
      </c>
      <c r="F8" s="20">
        <v>6143</v>
      </c>
      <c r="G8" s="17">
        <f>SUM(C8:F8)</f>
        <v>8974</v>
      </c>
      <c r="I8" s="3">
        <v>2014</v>
      </c>
      <c r="J8" s="20">
        <v>147</v>
      </c>
      <c r="K8" s="20">
        <v>790</v>
      </c>
      <c r="L8" s="20">
        <v>3113</v>
      </c>
      <c r="M8" s="17">
        <f t="shared" ref="M8:M16" si="2">SUM(J8:L8)</f>
        <v>4050</v>
      </c>
    </row>
    <row r="9" spans="2:13" x14ac:dyDescent="0.2">
      <c r="B9" s="3">
        <v>2015</v>
      </c>
      <c r="C9" s="20">
        <v>137</v>
      </c>
      <c r="D9" s="20">
        <v>584</v>
      </c>
      <c r="E9" s="20">
        <v>2439</v>
      </c>
      <c r="F9" s="20">
        <v>6907</v>
      </c>
      <c r="G9" s="17">
        <f t="shared" ref="G9:G16" si="3">SUM(C9:F9)</f>
        <v>10067</v>
      </c>
      <c r="I9" s="3">
        <v>2015</v>
      </c>
      <c r="J9" s="20">
        <v>157</v>
      </c>
      <c r="K9" s="20">
        <v>774</v>
      </c>
      <c r="L9" s="20">
        <v>3522</v>
      </c>
      <c r="M9" s="17">
        <f t="shared" si="2"/>
        <v>4453</v>
      </c>
    </row>
    <row r="10" spans="2:13" x14ac:dyDescent="0.2">
      <c r="B10" s="3">
        <v>2016</v>
      </c>
      <c r="C10" s="20">
        <v>140</v>
      </c>
      <c r="D10" s="20">
        <v>657</v>
      </c>
      <c r="E10" s="20">
        <v>2433</v>
      </c>
      <c r="F10" s="20">
        <v>8280</v>
      </c>
      <c r="G10" s="17">
        <f t="shared" si="3"/>
        <v>11510</v>
      </c>
      <c r="I10" s="3">
        <v>2016</v>
      </c>
      <c r="J10" s="20">
        <v>171</v>
      </c>
      <c r="K10" s="20">
        <v>887</v>
      </c>
      <c r="L10" s="20">
        <v>3479</v>
      </c>
      <c r="M10" s="17">
        <f t="shared" si="2"/>
        <v>4537</v>
      </c>
    </row>
    <row r="11" spans="2:13" x14ac:dyDescent="0.2">
      <c r="B11" s="3">
        <v>2017</v>
      </c>
      <c r="C11" s="20">
        <v>165</v>
      </c>
      <c r="D11" s="20">
        <v>778</v>
      </c>
      <c r="E11" s="20">
        <v>2593</v>
      </c>
      <c r="F11" s="20">
        <v>8512</v>
      </c>
      <c r="G11" s="17">
        <f t="shared" si="3"/>
        <v>12048</v>
      </c>
      <c r="I11" s="3">
        <v>2017</v>
      </c>
      <c r="J11" s="20">
        <v>191</v>
      </c>
      <c r="K11" s="20">
        <v>1009</v>
      </c>
      <c r="L11" s="20">
        <v>3695</v>
      </c>
      <c r="M11" s="17">
        <f t="shared" si="2"/>
        <v>4895</v>
      </c>
    </row>
    <row r="12" spans="2:13" x14ac:dyDescent="0.2">
      <c r="B12" s="3">
        <v>2018</v>
      </c>
      <c r="C12" s="20">
        <v>157</v>
      </c>
      <c r="D12" s="20">
        <v>718</v>
      </c>
      <c r="E12" s="20">
        <v>2824</v>
      </c>
      <c r="F12" s="20">
        <v>8216</v>
      </c>
      <c r="G12" s="17">
        <f t="shared" si="3"/>
        <v>11915</v>
      </c>
      <c r="I12" s="3">
        <v>2018</v>
      </c>
      <c r="J12" s="20">
        <v>193</v>
      </c>
      <c r="K12" s="20">
        <v>963</v>
      </c>
      <c r="L12" s="20">
        <v>4001</v>
      </c>
      <c r="M12" s="17">
        <f t="shared" si="2"/>
        <v>5157</v>
      </c>
    </row>
    <row r="13" spans="2:13" x14ac:dyDescent="0.2">
      <c r="B13" s="3">
        <v>2019</v>
      </c>
      <c r="C13" s="20">
        <v>143</v>
      </c>
      <c r="D13" s="20">
        <v>660</v>
      </c>
      <c r="E13" s="20">
        <v>2655</v>
      </c>
      <c r="F13" s="20">
        <v>7195</v>
      </c>
      <c r="G13" s="17">
        <f t="shared" si="3"/>
        <v>10653</v>
      </c>
      <c r="I13" s="3">
        <v>2019</v>
      </c>
      <c r="J13" s="20">
        <v>173</v>
      </c>
      <c r="K13" s="20">
        <v>858</v>
      </c>
      <c r="L13" s="20">
        <v>3794</v>
      </c>
      <c r="M13" s="17">
        <f t="shared" si="2"/>
        <v>4825</v>
      </c>
    </row>
    <row r="14" spans="2:13" x14ac:dyDescent="0.2">
      <c r="B14" s="3">
        <v>2020</v>
      </c>
      <c r="C14" s="20">
        <v>148</v>
      </c>
      <c r="D14" s="20">
        <v>613</v>
      </c>
      <c r="E14" s="20">
        <v>2352</v>
      </c>
      <c r="F14" s="20">
        <v>6017</v>
      </c>
      <c r="G14" s="17">
        <f t="shared" si="3"/>
        <v>9130</v>
      </c>
      <c r="I14" s="3">
        <v>2020</v>
      </c>
      <c r="J14" s="20">
        <v>166</v>
      </c>
      <c r="K14" s="20">
        <v>793</v>
      </c>
      <c r="L14" s="20">
        <v>3346</v>
      </c>
      <c r="M14" s="17">
        <f t="shared" si="2"/>
        <v>4305</v>
      </c>
    </row>
    <row r="15" spans="2:13" x14ac:dyDescent="0.2">
      <c r="B15" s="3">
        <v>2021</v>
      </c>
      <c r="C15" s="20">
        <v>128</v>
      </c>
      <c r="D15" s="20">
        <v>616</v>
      </c>
      <c r="E15" s="20">
        <v>2443</v>
      </c>
      <c r="F15" s="20">
        <v>6315</v>
      </c>
      <c r="G15" s="17">
        <f t="shared" si="3"/>
        <v>9502</v>
      </c>
      <c r="I15" s="3">
        <v>2021</v>
      </c>
      <c r="J15" s="20">
        <v>144</v>
      </c>
      <c r="K15" s="20">
        <v>783</v>
      </c>
      <c r="L15" s="20">
        <v>3335</v>
      </c>
      <c r="M15" s="17">
        <f t="shared" si="2"/>
        <v>4262</v>
      </c>
    </row>
    <row r="16" spans="2:13" x14ac:dyDescent="0.2">
      <c r="B16" s="3" t="s">
        <v>42</v>
      </c>
      <c r="C16" s="20">
        <v>127</v>
      </c>
      <c r="D16" s="20">
        <v>541</v>
      </c>
      <c r="E16" s="20">
        <v>2130</v>
      </c>
      <c r="F16" s="20">
        <v>2589</v>
      </c>
      <c r="G16" s="17">
        <f t="shared" si="3"/>
        <v>5387</v>
      </c>
      <c r="I16" s="3" t="s">
        <v>42</v>
      </c>
      <c r="J16" s="20">
        <v>149</v>
      </c>
      <c r="K16" s="20">
        <v>689</v>
      </c>
      <c r="L16" s="20">
        <v>2946</v>
      </c>
      <c r="M16" s="17">
        <f t="shared" si="2"/>
        <v>3784</v>
      </c>
    </row>
    <row r="17" spans="2:13" x14ac:dyDescent="0.2">
      <c r="B17" s="2" t="s">
        <v>0</v>
      </c>
      <c r="C17" s="17">
        <f>SUM(C6:C16)</f>
        <v>1526</v>
      </c>
      <c r="D17" s="17">
        <f t="shared" ref="D17:G17" si="4">SUM(D6:D16)</f>
        <v>6908</v>
      </c>
      <c r="E17" s="17">
        <f t="shared" si="4"/>
        <v>26584</v>
      </c>
      <c r="F17" s="17">
        <f t="shared" si="4"/>
        <v>72390</v>
      </c>
      <c r="G17" s="17">
        <f t="shared" si="4"/>
        <v>107408</v>
      </c>
      <c r="I17" s="2" t="s">
        <v>0</v>
      </c>
      <c r="J17" s="17">
        <f>SUM(J6:J16)</f>
        <v>1778</v>
      </c>
      <c r="K17" s="17">
        <f t="shared" ref="K17:M17" si="5">SUM(K6:K16)</f>
        <v>9060</v>
      </c>
      <c r="L17" s="17">
        <f t="shared" si="5"/>
        <v>37816</v>
      </c>
      <c r="M17" s="17">
        <f t="shared" si="5"/>
        <v>48654</v>
      </c>
    </row>
    <row r="19" spans="2:13" x14ac:dyDescent="0.2">
      <c r="B19" s="4" t="s">
        <v>67</v>
      </c>
    </row>
    <row r="20" spans="2:13" x14ac:dyDescent="0.2">
      <c r="B20" s="7"/>
    </row>
    <row r="21" spans="2:13" x14ac:dyDescent="0.2">
      <c r="B21" s="7"/>
      <c r="F21" s="23"/>
      <c r="G21" s="23"/>
      <c r="H21" s="23"/>
      <c r="K21" s="23"/>
      <c r="L21" s="23"/>
    </row>
    <row r="22" spans="2:13" x14ac:dyDescent="0.2">
      <c r="B22" s="7"/>
      <c r="F22" s="23"/>
      <c r="G22" s="23"/>
      <c r="H22" s="23"/>
      <c r="K22" s="23"/>
      <c r="L22" s="23"/>
    </row>
    <row r="23" spans="2:13" x14ac:dyDescent="0.2">
      <c r="B23" s="7"/>
      <c r="F23" s="23"/>
      <c r="G23" s="23"/>
      <c r="H23" s="23"/>
      <c r="K23" s="23"/>
      <c r="L23" s="23"/>
    </row>
    <row r="24" spans="2:13" x14ac:dyDescent="0.2">
      <c r="B24" s="7"/>
      <c r="F24" s="23"/>
      <c r="G24" s="23"/>
      <c r="H24" s="23"/>
      <c r="K24" s="23"/>
      <c r="L24" s="23"/>
    </row>
    <row r="25" spans="2:13" x14ac:dyDescent="0.2">
      <c r="B25" s="7"/>
      <c r="F25" s="23"/>
      <c r="G25" s="23"/>
      <c r="H25" s="23"/>
      <c r="K25" s="23"/>
      <c r="L25" s="23"/>
    </row>
    <row r="26" spans="2:13" x14ac:dyDescent="0.2">
      <c r="B26" s="7"/>
      <c r="F26" s="23"/>
      <c r="G26" s="23"/>
      <c r="H26" s="23"/>
      <c r="J26" s="23"/>
      <c r="K26" s="23"/>
      <c r="L26" s="23"/>
    </row>
    <row r="27" spans="2:13" x14ac:dyDescent="0.2">
      <c r="B27" s="7"/>
      <c r="F27" s="23"/>
      <c r="G27" s="23"/>
      <c r="H27" s="23"/>
      <c r="K27" s="23"/>
      <c r="L27" s="23"/>
    </row>
    <row r="28" spans="2:13" x14ac:dyDescent="0.2">
      <c r="B28" s="7"/>
      <c r="F28" s="23"/>
      <c r="G28" s="23"/>
      <c r="H28" s="23"/>
      <c r="K28" s="23"/>
      <c r="L28" s="23"/>
    </row>
    <row r="29" spans="2:13" x14ac:dyDescent="0.2">
      <c r="B29" s="7"/>
      <c r="F29" s="23"/>
      <c r="G29" s="23"/>
      <c r="H29" s="23"/>
      <c r="K29" s="23"/>
      <c r="L29" s="23"/>
    </row>
    <row r="30" spans="2:13" x14ac:dyDescent="0.2">
      <c r="B30" s="7"/>
      <c r="F30" s="23"/>
      <c r="G30" s="23"/>
      <c r="H30" s="23"/>
      <c r="K30" s="23"/>
      <c r="L30" s="23"/>
    </row>
    <row r="31" spans="2:13" x14ac:dyDescent="0.2">
      <c r="B31" s="7"/>
      <c r="F31" s="23"/>
      <c r="G31" s="23"/>
      <c r="H31" s="23"/>
      <c r="K31" s="23"/>
      <c r="L31" s="23"/>
    </row>
  </sheetData>
  <mergeCells count="2">
    <mergeCell ref="B4:G4"/>
    <mergeCell ref="I4:M4"/>
  </mergeCells>
  <pageMargins left="0.7" right="0.7" top="0.75" bottom="0.75" header="0.3" footer="0.3"/>
  <pageSetup orientation="portrait" r:id="rId1"/>
  <headerFooter>
    <oddHeader>&amp;L&amp;16&amp;F&amp;R&amp;G</oddHeader>
  </headerFooter>
  <ignoredErrors>
    <ignoredError sqref="G6:G15 M6:M15"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64B6-DE32-499F-8680-9242389BFCF1}">
  <dimension ref="B2:M33"/>
  <sheetViews>
    <sheetView showGridLines="0" zoomScaleNormal="100" workbookViewId="0"/>
  </sheetViews>
  <sheetFormatPr defaultRowHeight="12.75" x14ac:dyDescent="0.2"/>
  <cols>
    <col min="1" max="1" width="9.140625" style="6"/>
    <col min="2" max="2" width="14.42578125" style="6" customWidth="1"/>
    <col min="3" max="10" width="10.7109375" style="6" bestFit="1" customWidth="1"/>
    <col min="11" max="11" width="9.42578125" style="6" bestFit="1" customWidth="1"/>
    <col min="12" max="12" width="11.85546875" style="6" customWidth="1"/>
    <col min="13" max="16384" width="9.140625" style="6"/>
  </cols>
  <sheetData>
    <row r="2" spans="2:12" x14ac:dyDescent="0.2">
      <c r="B2" s="5" t="s">
        <v>26</v>
      </c>
      <c r="C2" s="5"/>
      <c r="D2" s="5"/>
      <c r="E2" s="5"/>
      <c r="F2" s="5"/>
    </row>
    <row r="4" spans="2:12" ht="27" customHeight="1" x14ac:dyDescent="0.2">
      <c r="B4" s="28" t="s">
        <v>57</v>
      </c>
      <c r="C4" s="31"/>
      <c r="D4" s="31"/>
      <c r="E4" s="31"/>
      <c r="F4" s="31"/>
      <c r="G4" s="29"/>
      <c r="H4" s="29"/>
      <c r="I4" s="29"/>
      <c r="J4" s="29"/>
      <c r="K4" s="29"/>
      <c r="L4" s="30"/>
    </row>
    <row r="5" spans="2:12" ht="25.5" x14ac:dyDescent="0.2">
      <c r="B5" s="1" t="s">
        <v>32</v>
      </c>
      <c r="C5" s="1" t="s">
        <v>49</v>
      </c>
      <c r="D5" s="1" t="s">
        <v>50</v>
      </c>
      <c r="E5" s="1" t="s">
        <v>51</v>
      </c>
      <c r="F5" s="1" t="s">
        <v>52</v>
      </c>
      <c r="G5" s="1" t="s">
        <v>53</v>
      </c>
      <c r="H5" s="1" t="s">
        <v>54</v>
      </c>
      <c r="I5" s="1" t="s">
        <v>55</v>
      </c>
      <c r="J5" s="1" t="s">
        <v>56</v>
      </c>
      <c r="K5" s="1" t="s">
        <v>21</v>
      </c>
      <c r="L5" s="2" t="s">
        <v>27</v>
      </c>
    </row>
    <row r="6" spans="2:12" x14ac:dyDescent="0.2">
      <c r="B6" s="3">
        <v>2012</v>
      </c>
      <c r="C6" s="3">
        <v>388</v>
      </c>
      <c r="D6" s="3">
        <v>401</v>
      </c>
      <c r="E6" s="20">
        <v>1287</v>
      </c>
      <c r="F6" s="20">
        <v>1343</v>
      </c>
      <c r="G6" s="20">
        <v>1703</v>
      </c>
      <c r="H6" s="20">
        <v>2174</v>
      </c>
      <c r="I6" s="20">
        <v>1133</v>
      </c>
      <c r="J6" s="20">
        <v>609</v>
      </c>
      <c r="K6" s="20">
        <v>80</v>
      </c>
      <c r="L6" s="17">
        <f>SUM(C6:K6)</f>
        <v>9118</v>
      </c>
    </row>
    <row r="7" spans="2:12" x14ac:dyDescent="0.2">
      <c r="B7" s="3">
        <v>2013</v>
      </c>
      <c r="C7" s="3">
        <v>382</v>
      </c>
      <c r="D7" s="3">
        <v>342</v>
      </c>
      <c r="E7" s="20">
        <v>1305</v>
      </c>
      <c r="F7" s="20">
        <v>1380</v>
      </c>
      <c r="G7" s="20">
        <v>1605</v>
      </c>
      <c r="H7" s="20">
        <v>2262</v>
      </c>
      <c r="I7" s="20">
        <v>1189</v>
      </c>
      <c r="J7" s="20">
        <v>571</v>
      </c>
      <c r="K7" s="20">
        <v>68</v>
      </c>
      <c r="L7" s="17">
        <f t="shared" ref="L7:L16" si="0">SUM(C7:K7)</f>
        <v>9104</v>
      </c>
    </row>
    <row r="8" spans="2:12" x14ac:dyDescent="0.2">
      <c r="B8" s="3">
        <v>2014</v>
      </c>
      <c r="C8" s="3">
        <v>349</v>
      </c>
      <c r="D8" s="3">
        <v>379</v>
      </c>
      <c r="E8" s="20">
        <v>1313</v>
      </c>
      <c r="F8" s="20">
        <v>1374</v>
      </c>
      <c r="G8" s="20">
        <v>1611</v>
      </c>
      <c r="H8" s="20">
        <v>2155</v>
      </c>
      <c r="I8" s="20">
        <v>1180</v>
      </c>
      <c r="J8" s="20">
        <v>574</v>
      </c>
      <c r="K8" s="20">
        <v>39</v>
      </c>
      <c r="L8" s="17">
        <f t="shared" si="0"/>
        <v>8974</v>
      </c>
    </row>
    <row r="9" spans="2:12" x14ac:dyDescent="0.2">
      <c r="B9" s="3">
        <v>2015</v>
      </c>
      <c r="C9" s="3">
        <v>431</v>
      </c>
      <c r="D9" s="3">
        <v>402</v>
      </c>
      <c r="E9" s="20">
        <v>1382</v>
      </c>
      <c r="F9" s="20">
        <v>1594</v>
      </c>
      <c r="G9" s="20">
        <v>1817</v>
      </c>
      <c r="H9" s="20">
        <v>2406</v>
      </c>
      <c r="I9" s="20">
        <v>1245</v>
      </c>
      <c r="J9" s="20">
        <v>690</v>
      </c>
      <c r="K9" s="20">
        <v>100</v>
      </c>
      <c r="L9" s="17">
        <f t="shared" si="0"/>
        <v>10067</v>
      </c>
    </row>
    <row r="10" spans="2:12" x14ac:dyDescent="0.2">
      <c r="B10" s="3">
        <v>2016</v>
      </c>
      <c r="C10" s="3">
        <v>440</v>
      </c>
      <c r="D10" s="3">
        <v>477</v>
      </c>
      <c r="E10" s="20">
        <v>1651</v>
      </c>
      <c r="F10" s="20">
        <v>1739</v>
      </c>
      <c r="G10" s="20">
        <v>2082</v>
      </c>
      <c r="H10" s="20">
        <v>2705</v>
      </c>
      <c r="I10" s="20">
        <v>1503</v>
      </c>
      <c r="J10" s="20">
        <v>837</v>
      </c>
      <c r="K10" s="20">
        <v>76</v>
      </c>
      <c r="L10" s="17">
        <f t="shared" si="0"/>
        <v>11510</v>
      </c>
    </row>
    <row r="11" spans="2:12" x14ac:dyDescent="0.2">
      <c r="B11" s="3">
        <v>2017</v>
      </c>
      <c r="C11" s="3">
        <v>562</v>
      </c>
      <c r="D11" s="3">
        <v>541</v>
      </c>
      <c r="E11" s="20">
        <v>1661</v>
      </c>
      <c r="F11" s="20">
        <v>1801</v>
      </c>
      <c r="G11" s="20">
        <v>2240</v>
      </c>
      <c r="H11" s="20">
        <v>2774</v>
      </c>
      <c r="I11" s="20">
        <v>1555</v>
      </c>
      <c r="J11" s="20">
        <v>907</v>
      </c>
      <c r="K11" s="20">
        <v>7</v>
      </c>
      <c r="L11" s="17">
        <f t="shared" si="0"/>
        <v>12048</v>
      </c>
    </row>
    <row r="12" spans="2:12" x14ac:dyDescent="0.2">
      <c r="B12" s="3">
        <v>2018</v>
      </c>
      <c r="C12" s="3">
        <v>555</v>
      </c>
      <c r="D12" s="3">
        <v>567</v>
      </c>
      <c r="E12" s="20">
        <v>1639</v>
      </c>
      <c r="F12" s="20">
        <v>1738</v>
      </c>
      <c r="G12" s="20">
        <v>2141</v>
      </c>
      <c r="H12" s="20">
        <v>2746</v>
      </c>
      <c r="I12" s="20">
        <v>1554</v>
      </c>
      <c r="J12" s="20">
        <v>973</v>
      </c>
      <c r="K12" s="20">
        <v>2</v>
      </c>
      <c r="L12" s="17">
        <f t="shared" si="0"/>
        <v>11915</v>
      </c>
    </row>
    <row r="13" spans="2:12" x14ac:dyDescent="0.2">
      <c r="B13" s="3">
        <v>2019</v>
      </c>
      <c r="C13" s="3">
        <v>541</v>
      </c>
      <c r="D13" s="3">
        <v>524</v>
      </c>
      <c r="E13" s="20">
        <v>1463</v>
      </c>
      <c r="F13" s="20">
        <v>1520</v>
      </c>
      <c r="G13" s="20">
        <v>1981</v>
      </c>
      <c r="H13" s="20">
        <v>2468</v>
      </c>
      <c r="I13" s="20">
        <v>1341</v>
      </c>
      <c r="J13" s="20">
        <v>815</v>
      </c>
      <c r="K13" s="20"/>
      <c r="L13" s="17">
        <f t="shared" si="0"/>
        <v>10653</v>
      </c>
    </row>
    <row r="14" spans="2:12" x14ac:dyDescent="0.2">
      <c r="B14" s="3">
        <v>2020</v>
      </c>
      <c r="C14" s="3">
        <v>519</v>
      </c>
      <c r="D14" s="3">
        <v>446</v>
      </c>
      <c r="E14" s="20">
        <v>1275</v>
      </c>
      <c r="F14" s="20">
        <v>1235</v>
      </c>
      <c r="G14" s="20">
        <v>1604</v>
      </c>
      <c r="H14" s="20">
        <v>2114</v>
      </c>
      <c r="I14" s="20">
        <v>1143</v>
      </c>
      <c r="J14" s="20">
        <v>794</v>
      </c>
      <c r="K14" s="20"/>
      <c r="L14" s="17">
        <f t="shared" si="0"/>
        <v>9130</v>
      </c>
    </row>
    <row r="15" spans="2:12" x14ac:dyDescent="0.2">
      <c r="B15" s="3">
        <v>2021</v>
      </c>
      <c r="C15" s="3">
        <v>490</v>
      </c>
      <c r="D15" s="3">
        <v>487</v>
      </c>
      <c r="E15" s="20">
        <v>1342</v>
      </c>
      <c r="F15" s="20">
        <v>1349</v>
      </c>
      <c r="G15" s="20">
        <v>1647</v>
      </c>
      <c r="H15" s="20">
        <v>2042</v>
      </c>
      <c r="I15" s="20">
        <v>1308</v>
      </c>
      <c r="J15" s="20">
        <v>837</v>
      </c>
      <c r="K15" s="20"/>
      <c r="L15" s="17">
        <f t="shared" si="0"/>
        <v>9502</v>
      </c>
    </row>
    <row r="16" spans="2:12" x14ac:dyDescent="0.2">
      <c r="B16" s="3" t="s">
        <v>42</v>
      </c>
      <c r="C16" s="3">
        <v>304</v>
      </c>
      <c r="D16" s="3">
        <v>300</v>
      </c>
      <c r="E16" s="20">
        <v>757</v>
      </c>
      <c r="F16" s="20">
        <v>732</v>
      </c>
      <c r="G16" s="20">
        <v>884</v>
      </c>
      <c r="H16" s="20">
        <v>1162</v>
      </c>
      <c r="I16" s="20">
        <v>758</v>
      </c>
      <c r="J16" s="20">
        <v>490</v>
      </c>
      <c r="K16" s="20"/>
      <c r="L16" s="17">
        <f t="shared" si="0"/>
        <v>5387</v>
      </c>
    </row>
    <row r="17" spans="2:13" x14ac:dyDescent="0.2">
      <c r="B17" s="2" t="s">
        <v>0</v>
      </c>
      <c r="C17" s="17">
        <f t="shared" ref="C17:F17" si="1">SUM(C6:C16)</f>
        <v>4961</v>
      </c>
      <c r="D17" s="17">
        <f t="shared" si="1"/>
        <v>4866</v>
      </c>
      <c r="E17" s="17">
        <f t="shared" si="1"/>
        <v>15075</v>
      </c>
      <c r="F17" s="17">
        <f t="shared" si="1"/>
        <v>15805</v>
      </c>
      <c r="G17" s="17">
        <f>SUM(G6:G16)</f>
        <v>19315</v>
      </c>
      <c r="H17" s="17">
        <f t="shared" ref="H17:L17" si="2">SUM(H6:H16)</f>
        <v>25008</v>
      </c>
      <c r="I17" s="17">
        <f t="shared" si="2"/>
        <v>13909</v>
      </c>
      <c r="J17" s="17">
        <f t="shared" si="2"/>
        <v>8097</v>
      </c>
      <c r="K17" s="17">
        <f t="shared" si="2"/>
        <v>372</v>
      </c>
      <c r="L17" s="17">
        <f t="shared" si="2"/>
        <v>107408</v>
      </c>
    </row>
    <row r="19" spans="2:13" x14ac:dyDescent="0.2">
      <c r="B19" s="4" t="s">
        <v>67</v>
      </c>
      <c r="C19" s="4"/>
      <c r="D19" s="4"/>
      <c r="E19" s="4"/>
      <c r="F19" s="4"/>
    </row>
    <row r="20" spans="2:13" x14ac:dyDescent="0.2">
      <c r="B20" s="7"/>
      <c r="C20" s="7"/>
      <c r="D20" s="7"/>
      <c r="E20" s="7"/>
      <c r="F20" s="7"/>
    </row>
    <row r="21" spans="2:13" x14ac:dyDescent="0.2">
      <c r="B21" s="7"/>
      <c r="C21" s="7"/>
    </row>
    <row r="22" spans="2:13" x14ac:dyDescent="0.2">
      <c r="B22" s="7"/>
      <c r="C22" s="7"/>
      <c r="D22" s="7"/>
      <c r="E22" s="7"/>
      <c r="F22" s="7"/>
      <c r="G22" s="7"/>
    </row>
    <row r="23" spans="2:13" x14ac:dyDescent="0.2">
      <c r="B23" s="7"/>
      <c r="C23" s="7"/>
      <c r="D23" s="7"/>
      <c r="E23" s="7"/>
      <c r="F23" s="7"/>
      <c r="G23" s="23"/>
      <c r="H23" s="23"/>
      <c r="I23" s="23"/>
      <c r="J23" s="23"/>
      <c r="K23" s="23"/>
      <c r="M23" s="23"/>
    </row>
    <row r="24" spans="2:13" x14ac:dyDescent="0.2">
      <c r="B24" s="7"/>
      <c r="C24" s="7"/>
      <c r="D24" s="7"/>
      <c r="E24" s="7"/>
      <c r="F24" s="7"/>
      <c r="G24" s="23"/>
      <c r="H24" s="23"/>
      <c r="I24" s="23"/>
      <c r="J24" s="23"/>
      <c r="K24" s="23"/>
      <c r="M24" s="23"/>
    </row>
    <row r="25" spans="2:13" x14ac:dyDescent="0.2">
      <c r="B25" s="7"/>
      <c r="C25" s="7"/>
      <c r="D25" s="7"/>
      <c r="E25" s="7"/>
      <c r="F25" s="7"/>
      <c r="G25" s="23"/>
      <c r="H25" s="23"/>
      <c r="I25" s="23"/>
      <c r="J25" s="23"/>
      <c r="K25" s="23"/>
      <c r="M25" s="23"/>
    </row>
    <row r="26" spans="2:13" x14ac:dyDescent="0.2">
      <c r="B26" s="7"/>
      <c r="C26" s="7"/>
      <c r="D26" s="7"/>
      <c r="E26" s="7"/>
      <c r="F26" s="7"/>
      <c r="G26" s="23"/>
      <c r="H26" s="23"/>
      <c r="I26" s="23"/>
      <c r="J26" s="23"/>
      <c r="K26" s="23"/>
      <c r="M26" s="23"/>
    </row>
    <row r="27" spans="2:13" x14ac:dyDescent="0.2">
      <c r="B27" s="7"/>
      <c r="C27" s="7"/>
      <c r="D27" s="7"/>
      <c r="E27" s="7"/>
      <c r="F27" s="7"/>
      <c r="G27" s="23"/>
      <c r="H27" s="23"/>
      <c r="I27" s="23"/>
      <c r="J27" s="23"/>
      <c r="K27" s="23"/>
      <c r="M27" s="23"/>
    </row>
    <row r="28" spans="2:13" x14ac:dyDescent="0.2">
      <c r="B28" s="7"/>
      <c r="C28" s="7"/>
      <c r="D28" s="7"/>
      <c r="E28" s="7"/>
      <c r="F28" s="7"/>
      <c r="G28" s="23"/>
      <c r="H28" s="23"/>
      <c r="I28" s="23"/>
      <c r="J28" s="23"/>
      <c r="K28" s="23"/>
      <c r="M28" s="23"/>
    </row>
    <row r="29" spans="2:13" x14ac:dyDescent="0.2">
      <c r="B29" s="7"/>
      <c r="C29" s="7"/>
      <c r="D29" s="7"/>
      <c r="E29" s="7"/>
      <c r="F29" s="7"/>
      <c r="G29" s="23"/>
      <c r="H29" s="23"/>
      <c r="I29" s="23"/>
      <c r="J29" s="23"/>
      <c r="K29" s="23"/>
      <c r="M29" s="23"/>
    </row>
    <row r="30" spans="2:13" x14ac:dyDescent="0.2">
      <c r="B30" s="7"/>
      <c r="C30" s="7"/>
      <c r="D30" s="7"/>
      <c r="E30" s="7"/>
      <c r="F30" s="7"/>
      <c r="G30" s="23"/>
      <c r="H30" s="23"/>
      <c r="I30" s="23"/>
      <c r="J30" s="23"/>
      <c r="K30" s="23"/>
      <c r="M30" s="23"/>
    </row>
    <row r="31" spans="2:13" x14ac:dyDescent="0.2">
      <c r="B31" s="7"/>
      <c r="C31" s="7"/>
      <c r="D31" s="7"/>
      <c r="E31" s="7"/>
      <c r="F31" s="7"/>
      <c r="G31" s="23"/>
      <c r="H31" s="23"/>
      <c r="I31" s="23"/>
      <c r="J31" s="23"/>
      <c r="K31" s="23"/>
      <c r="M31" s="23"/>
    </row>
    <row r="32" spans="2:13" x14ac:dyDescent="0.2">
      <c r="G32" s="23"/>
      <c r="H32" s="23"/>
      <c r="I32" s="23"/>
      <c r="J32" s="23"/>
      <c r="K32" s="23"/>
      <c r="M32" s="23"/>
    </row>
    <row r="33" spans="10:13" x14ac:dyDescent="0.2">
      <c r="J33" s="23"/>
      <c r="M33" s="23"/>
    </row>
  </sheetData>
  <mergeCells count="1">
    <mergeCell ref="B4:L4"/>
  </mergeCells>
  <pageMargins left="0.7" right="0.7" top="0.75" bottom="0.75" header="0.3" footer="0.3"/>
  <pageSetup orientation="portrait" r:id="rId1"/>
  <headerFooter>
    <oddHeader>&amp;L&amp;16&amp;F&amp;R&amp;G</oddHeader>
  </headerFooter>
  <ignoredErrors>
    <ignoredError sqref="L6:L15" formulaRang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1F6E-DF18-49DC-9F55-A7CAD08D53DA}">
  <dimension ref="B2:J32"/>
  <sheetViews>
    <sheetView showGridLines="0" zoomScaleNormal="100" workbookViewId="0"/>
  </sheetViews>
  <sheetFormatPr defaultRowHeight="12.75" x14ac:dyDescent="0.2"/>
  <cols>
    <col min="1" max="1" width="9.140625" style="19"/>
    <col min="2" max="2" width="14.42578125" style="19" customWidth="1"/>
    <col min="3" max="3" width="12.42578125" style="19" customWidth="1"/>
    <col min="4" max="4" width="11.5703125" style="19" customWidth="1"/>
    <col min="5" max="5" width="11.28515625" style="19" customWidth="1"/>
    <col min="6" max="9" width="11.42578125" style="19" customWidth="1"/>
    <col min="10" max="10" width="11.85546875" style="19" customWidth="1"/>
    <col min="11" max="16384" width="9.140625" style="19"/>
  </cols>
  <sheetData>
    <row r="2" spans="2:10" x14ac:dyDescent="0.2">
      <c r="B2" s="5" t="s">
        <v>26</v>
      </c>
    </row>
    <row r="4" spans="2:10" ht="24" customHeight="1" x14ac:dyDescent="0.2">
      <c r="B4" s="28" t="s">
        <v>63</v>
      </c>
      <c r="C4" s="32"/>
      <c r="D4" s="32"/>
      <c r="E4" s="32"/>
      <c r="F4" s="32"/>
      <c r="G4" s="32"/>
      <c r="H4" s="32"/>
      <c r="I4" s="32"/>
      <c r="J4" s="33"/>
    </row>
    <row r="5" spans="2:10" ht="38.25" x14ac:dyDescent="0.2">
      <c r="B5" s="1" t="s">
        <v>32</v>
      </c>
      <c r="C5" s="1" t="s">
        <v>64</v>
      </c>
      <c r="D5" s="1" t="s">
        <v>58</v>
      </c>
      <c r="E5" s="1" t="s">
        <v>59</v>
      </c>
      <c r="F5" s="1" t="s">
        <v>65</v>
      </c>
      <c r="G5" s="1" t="s">
        <v>60</v>
      </c>
      <c r="H5" s="1" t="s">
        <v>61</v>
      </c>
      <c r="I5" s="1" t="s">
        <v>68</v>
      </c>
      <c r="J5" s="2" t="s">
        <v>69</v>
      </c>
    </row>
    <row r="6" spans="2:10" x14ac:dyDescent="0.2">
      <c r="B6" s="3">
        <v>2012</v>
      </c>
      <c r="C6" s="20">
        <v>13770</v>
      </c>
      <c r="D6" s="20">
        <v>1227</v>
      </c>
      <c r="E6" s="20">
        <v>95</v>
      </c>
      <c r="F6" s="20">
        <v>427</v>
      </c>
      <c r="G6" s="20">
        <v>135</v>
      </c>
      <c r="H6" s="20">
        <v>32</v>
      </c>
      <c r="I6" s="20"/>
      <c r="J6" s="17">
        <f>SUM(C6:I6)</f>
        <v>15686</v>
      </c>
    </row>
    <row r="7" spans="2:10" x14ac:dyDescent="0.2">
      <c r="B7" s="3">
        <v>2013</v>
      </c>
      <c r="C7" s="20">
        <v>13748</v>
      </c>
      <c r="D7" s="20">
        <v>1217</v>
      </c>
      <c r="E7" s="20">
        <v>101</v>
      </c>
      <c r="F7" s="20">
        <v>433</v>
      </c>
      <c r="G7" s="20">
        <v>142</v>
      </c>
      <c r="H7" s="20">
        <v>47</v>
      </c>
      <c r="I7" s="20"/>
      <c r="J7" s="17">
        <f t="shared" ref="J7:J16" si="0">SUM(C7:I7)</f>
        <v>15688</v>
      </c>
    </row>
    <row r="8" spans="2:10" x14ac:dyDescent="0.2">
      <c r="B8" s="3">
        <v>2014</v>
      </c>
      <c r="C8" s="20">
        <v>13665</v>
      </c>
      <c r="D8" s="20">
        <v>1187</v>
      </c>
      <c r="E8" s="20">
        <v>83</v>
      </c>
      <c r="F8" s="20">
        <v>424</v>
      </c>
      <c r="G8" s="20">
        <v>117</v>
      </c>
      <c r="H8" s="20">
        <v>42</v>
      </c>
      <c r="I8" s="20">
        <v>2</v>
      </c>
      <c r="J8" s="17">
        <f t="shared" si="0"/>
        <v>15520</v>
      </c>
    </row>
    <row r="9" spans="2:10" x14ac:dyDescent="0.2">
      <c r="B9" s="3">
        <v>2015</v>
      </c>
      <c r="C9" s="20">
        <v>15521</v>
      </c>
      <c r="D9" s="20">
        <v>1336</v>
      </c>
      <c r="E9" s="20">
        <v>87</v>
      </c>
      <c r="F9" s="20">
        <v>472</v>
      </c>
      <c r="G9" s="20">
        <v>119</v>
      </c>
      <c r="H9" s="20">
        <v>46</v>
      </c>
      <c r="I9" s="20">
        <v>1</v>
      </c>
      <c r="J9" s="17">
        <f t="shared" si="0"/>
        <v>17582</v>
      </c>
    </row>
    <row r="10" spans="2:10" x14ac:dyDescent="0.2">
      <c r="B10" s="3">
        <v>2016</v>
      </c>
      <c r="C10" s="20">
        <v>18089</v>
      </c>
      <c r="D10" s="20">
        <v>1513</v>
      </c>
      <c r="E10" s="20">
        <v>123</v>
      </c>
      <c r="F10" s="20">
        <v>506</v>
      </c>
      <c r="G10" s="20">
        <v>126</v>
      </c>
      <c r="H10" s="20">
        <v>61</v>
      </c>
      <c r="I10" s="20">
        <v>3</v>
      </c>
      <c r="J10" s="17">
        <f t="shared" si="0"/>
        <v>20421</v>
      </c>
    </row>
    <row r="11" spans="2:10" x14ac:dyDescent="0.2">
      <c r="B11" s="3">
        <v>2017</v>
      </c>
      <c r="C11" s="20">
        <v>18614</v>
      </c>
      <c r="D11" s="20">
        <v>1602</v>
      </c>
      <c r="E11" s="20">
        <v>153</v>
      </c>
      <c r="F11" s="20">
        <v>521</v>
      </c>
      <c r="G11" s="20">
        <v>126</v>
      </c>
      <c r="H11" s="20">
        <v>52</v>
      </c>
      <c r="I11" s="20">
        <v>3</v>
      </c>
      <c r="J11" s="17">
        <f t="shared" si="0"/>
        <v>21071</v>
      </c>
    </row>
    <row r="12" spans="2:10" x14ac:dyDescent="0.2">
      <c r="B12" s="3">
        <v>2018</v>
      </c>
      <c r="C12" s="20">
        <v>18131</v>
      </c>
      <c r="D12" s="20">
        <v>1508</v>
      </c>
      <c r="E12" s="20">
        <v>174</v>
      </c>
      <c r="F12" s="20">
        <v>516</v>
      </c>
      <c r="G12" s="20">
        <v>111</v>
      </c>
      <c r="H12" s="20">
        <v>82</v>
      </c>
      <c r="I12" s="20">
        <v>78</v>
      </c>
      <c r="J12" s="17">
        <f t="shared" si="0"/>
        <v>20600</v>
      </c>
    </row>
    <row r="13" spans="2:10" x14ac:dyDescent="0.2">
      <c r="B13" s="3">
        <v>2019</v>
      </c>
      <c r="C13" s="20">
        <v>15966</v>
      </c>
      <c r="D13" s="20">
        <v>1332</v>
      </c>
      <c r="E13" s="20">
        <v>165</v>
      </c>
      <c r="F13" s="20">
        <v>500</v>
      </c>
      <c r="G13" s="20">
        <v>117</v>
      </c>
      <c r="H13" s="20">
        <v>176</v>
      </c>
      <c r="I13" s="20">
        <v>436</v>
      </c>
      <c r="J13" s="17">
        <f t="shared" si="0"/>
        <v>18692</v>
      </c>
    </row>
    <row r="14" spans="2:10" x14ac:dyDescent="0.2">
      <c r="B14" s="3">
        <v>2020</v>
      </c>
      <c r="C14" s="20">
        <v>13216</v>
      </c>
      <c r="D14" s="20">
        <v>1184</v>
      </c>
      <c r="E14" s="20">
        <v>93</v>
      </c>
      <c r="F14" s="20">
        <v>484</v>
      </c>
      <c r="G14" s="20">
        <v>92</v>
      </c>
      <c r="H14" s="20">
        <v>171</v>
      </c>
      <c r="I14" s="20">
        <v>340</v>
      </c>
      <c r="J14" s="17">
        <f t="shared" si="0"/>
        <v>15580</v>
      </c>
    </row>
    <row r="15" spans="2:10" x14ac:dyDescent="0.2">
      <c r="B15" s="3">
        <v>2021</v>
      </c>
      <c r="C15" s="20">
        <v>14003</v>
      </c>
      <c r="D15" s="20">
        <v>1307</v>
      </c>
      <c r="E15" s="20">
        <v>91</v>
      </c>
      <c r="F15" s="20">
        <v>464</v>
      </c>
      <c r="G15" s="20">
        <v>104</v>
      </c>
      <c r="H15" s="20">
        <v>163</v>
      </c>
      <c r="I15" s="20">
        <v>405</v>
      </c>
      <c r="J15" s="17">
        <f t="shared" si="0"/>
        <v>16537</v>
      </c>
    </row>
    <row r="16" spans="2:10" x14ac:dyDescent="0.2">
      <c r="B16" s="3" t="s">
        <v>42</v>
      </c>
      <c r="C16" s="20">
        <v>7905</v>
      </c>
      <c r="D16" s="20">
        <v>753</v>
      </c>
      <c r="E16" s="20">
        <v>56</v>
      </c>
      <c r="F16" s="20">
        <v>332</v>
      </c>
      <c r="G16" s="20">
        <v>59</v>
      </c>
      <c r="H16" s="20">
        <v>110</v>
      </c>
      <c r="I16" s="20">
        <v>149</v>
      </c>
      <c r="J16" s="17">
        <f t="shared" si="0"/>
        <v>9364</v>
      </c>
    </row>
    <row r="17" spans="2:10" x14ac:dyDescent="0.2">
      <c r="B17" s="2" t="s">
        <v>0</v>
      </c>
      <c r="C17" s="17">
        <f>SUM(C6:C16)</f>
        <v>162628</v>
      </c>
      <c r="D17" s="17">
        <f t="shared" ref="D17:J17" si="1">SUM(D6:D16)</f>
        <v>14166</v>
      </c>
      <c r="E17" s="17">
        <f t="shared" si="1"/>
        <v>1221</v>
      </c>
      <c r="F17" s="17">
        <f t="shared" si="1"/>
        <v>5079</v>
      </c>
      <c r="G17" s="17">
        <f t="shared" si="1"/>
        <v>1248</v>
      </c>
      <c r="H17" s="17">
        <f t="shared" si="1"/>
        <v>982</v>
      </c>
      <c r="I17" s="17">
        <f t="shared" si="1"/>
        <v>1417</v>
      </c>
      <c r="J17" s="17">
        <f t="shared" si="1"/>
        <v>186741</v>
      </c>
    </row>
    <row r="19" spans="2:10" x14ac:dyDescent="0.2">
      <c r="B19" s="4" t="s">
        <v>67</v>
      </c>
    </row>
    <row r="20" spans="2:10" x14ac:dyDescent="0.2">
      <c r="B20" s="4" t="s">
        <v>66</v>
      </c>
    </row>
    <row r="22" spans="2:10" x14ac:dyDescent="0.2">
      <c r="D22" s="24"/>
      <c r="E22" s="24"/>
      <c r="G22" s="24"/>
      <c r="H22" s="24"/>
    </row>
    <row r="23" spans="2:10" x14ac:dyDescent="0.2">
      <c r="D23" s="24"/>
      <c r="E23" s="24"/>
      <c r="G23" s="24"/>
      <c r="H23" s="24"/>
    </row>
    <row r="24" spans="2:10" x14ac:dyDescent="0.2">
      <c r="D24" s="24"/>
      <c r="E24" s="24"/>
      <c r="G24" s="24"/>
      <c r="H24" s="24"/>
    </row>
    <row r="25" spans="2:10" x14ac:dyDescent="0.2">
      <c r="D25" s="24"/>
      <c r="E25" s="24"/>
      <c r="G25" s="24"/>
      <c r="H25" s="24"/>
    </row>
    <row r="26" spans="2:10" x14ac:dyDescent="0.2">
      <c r="D26" s="24"/>
      <c r="E26" s="24"/>
      <c r="G26" s="24"/>
      <c r="H26" s="24"/>
    </row>
    <row r="27" spans="2:10" x14ac:dyDescent="0.2">
      <c r="D27" s="24"/>
      <c r="E27" s="24"/>
      <c r="G27" s="24"/>
      <c r="H27" s="24"/>
    </row>
    <row r="28" spans="2:10" x14ac:dyDescent="0.2">
      <c r="D28" s="24"/>
      <c r="E28" s="24"/>
      <c r="G28" s="24"/>
      <c r="H28" s="24"/>
    </row>
    <row r="29" spans="2:10" x14ac:dyDescent="0.2">
      <c r="D29" s="24"/>
      <c r="E29" s="24"/>
      <c r="F29" s="24"/>
      <c r="G29" s="24"/>
      <c r="H29" s="24"/>
    </row>
    <row r="30" spans="2:10" x14ac:dyDescent="0.2">
      <c r="D30" s="24"/>
      <c r="E30" s="24"/>
      <c r="F30" s="24"/>
      <c r="G30" s="24"/>
      <c r="H30" s="24"/>
    </row>
    <row r="31" spans="2:10" x14ac:dyDescent="0.2">
      <c r="D31" s="24"/>
      <c r="E31" s="24"/>
      <c r="F31" s="24"/>
      <c r="G31" s="24"/>
      <c r="H31" s="24"/>
    </row>
    <row r="32" spans="2:10" x14ac:dyDescent="0.2">
      <c r="D32" s="24"/>
      <c r="F32" s="24"/>
      <c r="H32" s="24"/>
    </row>
  </sheetData>
  <mergeCells count="1">
    <mergeCell ref="B4:J4"/>
  </mergeCells>
  <pageMargins left="0.7" right="0.7" top="0.75" bottom="0.75" header="0.3" footer="0.3"/>
  <pageSetup orientation="portrait" r:id="rId1"/>
  <headerFooter>
    <oddHeader>&amp;L&amp;16&amp;F&amp;R&amp;G</oddHeader>
  </headerFooter>
  <ignoredErrors>
    <ignoredError sqref="J6:J15" formulaRange="1"/>
  </ignoredError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45A8-E2DC-49C4-82BB-B6F517BEA630}">
  <dimension ref="B2:M28"/>
  <sheetViews>
    <sheetView showGridLines="0" zoomScaleNormal="100" workbookViewId="0"/>
  </sheetViews>
  <sheetFormatPr defaultRowHeight="12.75" x14ac:dyDescent="0.2"/>
  <cols>
    <col min="1" max="1" width="9.140625" style="6"/>
    <col min="2" max="2" width="28.5703125" style="6" customWidth="1"/>
    <col min="3" max="16384" width="9.140625" style="6"/>
  </cols>
  <sheetData>
    <row r="2" spans="2:13" x14ac:dyDescent="0.2">
      <c r="B2" s="5" t="s">
        <v>26</v>
      </c>
    </row>
    <row r="4" spans="2:13" ht="15.75" customHeight="1" x14ac:dyDescent="0.2">
      <c r="B4" s="28" t="s">
        <v>47</v>
      </c>
      <c r="C4" s="29"/>
      <c r="D4" s="34"/>
      <c r="E4" s="34"/>
      <c r="F4" s="34"/>
      <c r="G4" s="34"/>
      <c r="H4" s="34"/>
      <c r="I4" s="34"/>
      <c r="J4" s="34"/>
      <c r="K4" s="34"/>
      <c r="L4" s="34"/>
      <c r="M4" s="35"/>
    </row>
    <row r="5" spans="2:13" x14ac:dyDescent="0.2">
      <c r="B5" s="8" t="s">
        <v>8</v>
      </c>
      <c r="C5" s="1">
        <v>2012</v>
      </c>
      <c r="D5" s="1">
        <v>2013</v>
      </c>
      <c r="E5" s="1">
        <v>2014</v>
      </c>
      <c r="F5" s="1">
        <v>2015</v>
      </c>
      <c r="G5" s="1">
        <v>2016</v>
      </c>
      <c r="H5" s="1">
        <v>2017</v>
      </c>
      <c r="I5" s="1">
        <v>2018</v>
      </c>
      <c r="J5" s="1">
        <v>2019</v>
      </c>
      <c r="K5" s="1">
        <v>2020</v>
      </c>
      <c r="L5" s="1">
        <v>2021</v>
      </c>
      <c r="M5" s="1" t="s">
        <v>42</v>
      </c>
    </row>
    <row r="6" spans="2:13" x14ac:dyDescent="0.2">
      <c r="B6" s="9" t="s">
        <v>44</v>
      </c>
      <c r="C6" s="20">
        <v>768</v>
      </c>
      <c r="D6" s="20">
        <v>702</v>
      </c>
      <c r="E6" s="20">
        <v>657</v>
      </c>
      <c r="F6" s="20">
        <v>755</v>
      </c>
      <c r="G6" s="20">
        <v>837</v>
      </c>
      <c r="H6" s="20">
        <v>1221</v>
      </c>
      <c r="I6" s="20">
        <v>1618</v>
      </c>
      <c r="J6" s="20">
        <v>2204</v>
      </c>
      <c r="K6" s="20">
        <v>1964</v>
      </c>
      <c r="L6" s="20">
        <v>1633</v>
      </c>
      <c r="M6" s="20">
        <v>1082</v>
      </c>
    </row>
    <row r="7" spans="2:13" x14ac:dyDescent="0.2">
      <c r="B7" s="9" t="s">
        <v>9</v>
      </c>
      <c r="C7" s="20">
        <v>268</v>
      </c>
      <c r="D7" s="20">
        <v>270</v>
      </c>
      <c r="E7" s="20">
        <v>251</v>
      </c>
      <c r="F7" s="20">
        <v>248</v>
      </c>
      <c r="G7" s="20">
        <v>271</v>
      </c>
      <c r="H7" s="20">
        <v>332</v>
      </c>
      <c r="I7" s="20">
        <v>299</v>
      </c>
      <c r="J7" s="20">
        <v>256</v>
      </c>
      <c r="K7" s="20">
        <v>239</v>
      </c>
      <c r="L7" s="20">
        <v>246</v>
      </c>
      <c r="M7" s="20">
        <v>161</v>
      </c>
    </row>
    <row r="8" spans="2:13" x14ac:dyDescent="0.2">
      <c r="B8" s="9" t="s">
        <v>10</v>
      </c>
      <c r="C8" s="20">
        <v>1216</v>
      </c>
      <c r="D8" s="20">
        <v>1179</v>
      </c>
      <c r="E8" s="20">
        <v>1184</v>
      </c>
      <c r="F8" s="20">
        <v>1182</v>
      </c>
      <c r="G8" s="20">
        <v>1311</v>
      </c>
      <c r="H8" s="20">
        <v>1351</v>
      </c>
      <c r="I8" s="20">
        <v>1284</v>
      </c>
      <c r="J8" s="20">
        <v>1084</v>
      </c>
      <c r="K8" s="20">
        <v>922</v>
      </c>
      <c r="L8" s="20">
        <v>998</v>
      </c>
      <c r="M8" s="20">
        <v>633</v>
      </c>
    </row>
    <row r="9" spans="2:13" x14ac:dyDescent="0.2">
      <c r="B9" s="9" t="s">
        <v>11</v>
      </c>
      <c r="C9" s="20">
        <v>739</v>
      </c>
      <c r="D9" s="20">
        <v>731</v>
      </c>
      <c r="E9" s="20">
        <v>674</v>
      </c>
      <c r="F9" s="20">
        <v>824</v>
      </c>
      <c r="G9" s="20">
        <v>822</v>
      </c>
      <c r="H9" s="20">
        <v>826</v>
      </c>
      <c r="I9" s="20">
        <v>840</v>
      </c>
      <c r="J9" s="20">
        <v>795</v>
      </c>
      <c r="K9" s="20">
        <v>696</v>
      </c>
      <c r="L9" s="20">
        <v>604</v>
      </c>
      <c r="M9" s="20">
        <v>376</v>
      </c>
    </row>
    <row r="10" spans="2:13" x14ac:dyDescent="0.2">
      <c r="B10" s="9" t="s">
        <v>12</v>
      </c>
      <c r="C10" s="20">
        <v>2258</v>
      </c>
      <c r="D10" s="20">
        <v>2271</v>
      </c>
      <c r="E10" s="20">
        <v>2456</v>
      </c>
      <c r="F10" s="20">
        <v>2849</v>
      </c>
      <c r="G10" s="20">
        <v>3304</v>
      </c>
      <c r="H10" s="20">
        <v>3254</v>
      </c>
      <c r="I10" s="20">
        <v>3193</v>
      </c>
      <c r="J10" s="20">
        <v>2837</v>
      </c>
      <c r="K10" s="20">
        <v>2354</v>
      </c>
      <c r="L10" s="20">
        <v>2414</v>
      </c>
      <c r="M10" s="20">
        <v>1280</v>
      </c>
    </row>
    <row r="11" spans="2:13" x14ac:dyDescent="0.2">
      <c r="B11" s="9" t="s">
        <v>13</v>
      </c>
      <c r="C11" s="20">
        <v>812</v>
      </c>
      <c r="D11" s="20">
        <v>815</v>
      </c>
      <c r="E11" s="20">
        <v>941</v>
      </c>
      <c r="F11" s="20">
        <v>987</v>
      </c>
      <c r="G11" s="20">
        <v>1106</v>
      </c>
      <c r="H11" s="20">
        <v>1048</v>
      </c>
      <c r="I11" s="20">
        <v>1009</v>
      </c>
      <c r="J11" s="20">
        <v>800</v>
      </c>
      <c r="K11" s="20">
        <v>745</v>
      </c>
      <c r="L11" s="20">
        <v>776</v>
      </c>
      <c r="M11" s="20">
        <v>434</v>
      </c>
    </row>
    <row r="12" spans="2:13" x14ac:dyDescent="0.2">
      <c r="B12" s="9" t="s">
        <v>14</v>
      </c>
      <c r="C12" s="20">
        <v>265</v>
      </c>
      <c r="D12" s="20">
        <v>234</v>
      </c>
      <c r="E12" s="20">
        <v>228</v>
      </c>
      <c r="F12" s="20">
        <v>314</v>
      </c>
      <c r="G12" s="20">
        <v>393</v>
      </c>
      <c r="H12" s="20">
        <v>335</v>
      </c>
      <c r="I12" s="20">
        <v>255</v>
      </c>
      <c r="J12" s="20">
        <v>245</v>
      </c>
      <c r="K12" s="20">
        <v>216</v>
      </c>
      <c r="L12" s="20">
        <v>232</v>
      </c>
      <c r="M12" s="20">
        <v>114</v>
      </c>
    </row>
    <row r="13" spans="2:13" x14ac:dyDescent="0.2">
      <c r="B13" s="9" t="s">
        <v>15</v>
      </c>
      <c r="C13" s="20">
        <v>75</v>
      </c>
      <c r="D13" s="20">
        <v>90</v>
      </c>
      <c r="E13" s="20">
        <v>95</v>
      </c>
      <c r="F13" s="20">
        <v>68</v>
      </c>
      <c r="G13" s="20">
        <v>74</v>
      </c>
      <c r="H13" s="20">
        <v>84</v>
      </c>
      <c r="I13" s="20">
        <v>99</v>
      </c>
      <c r="J13" s="20">
        <v>75</v>
      </c>
      <c r="K13" s="20">
        <v>57</v>
      </c>
      <c r="L13" s="20">
        <v>88</v>
      </c>
      <c r="M13" s="20">
        <v>39</v>
      </c>
    </row>
    <row r="14" spans="2:13" x14ac:dyDescent="0.2">
      <c r="B14" s="9" t="s">
        <v>16</v>
      </c>
      <c r="C14" s="20">
        <v>2418</v>
      </c>
      <c r="D14" s="20">
        <v>2249</v>
      </c>
      <c r="E14" s="20">
        <v>2501</v>
      </c>
      <c r="F14" s="20">
        <v>2817</v>
      </c>
      <c r="G14" s="20">
        <v>2364</v>
      </c>
      <c r="H14" s="20">
        <v>2171</v>
      </c>
      <c r="I14" s="20">
        <v>2187</v>
      </c>
      <c r="J14" s="20">
        <v>1788</v>
      </c>
      <c r="K14" s="20">
        <v>1570</v>
      </c>
      <c r="L14" s="20">
        <v>1639</v>
      </c>
      <c r="M14" s="20">
        <v>939</v>
      </c>
    </row>
    <row r="15" spans="2:13" x14ac:dyDescent="0.2">
      <c r="B15" s="9" t="s">
        <v>17</v>
      </c>
      <c r="C15" s="20">
        <v>1445</v>
      </c>
      <c r="D15" s="20">
        <v>1236</v>
      </c>
      <c r="E15" s="20">
        <v>1253</v>
      </c>
      <c r="F15" s="20">
        <v>1483</v>
      </c>
      <c r="G15" s="20">
        <v>1484</v>
      </c>
      <c r="H15" s="20">
        <v>1522</v>
      </c>
      <c r="I15" s="20">
        <v>1576</v>
      </c>
      <c r="J15" s="20">
        <v>1351</v>
      </c>
      <c r="K15" s="20">
        <v>1109</v>
      </c>
      <c r="L15" s="20">
        <v>1046</v>
      </c>
      <c r="M15" s="20">
        <v>643</v>
      </c>
    </row>
    <row r="16" spans="2:13" x14ac:dyDescent="0.2">
      <c r="B16" s="9" t="s">
        <v>18</v>
      </c>
      <c r="C16" s="20">
        <v>3331</v>
      </c>
      <c r="D16" s="20">
        <v>3022</v>
      </c>
      <c r="E16" s="20">
        <v>3241</v>
      </c>
      <c r="F16" s="20">
        <v>3995</v>
      </c>
      <c r="G16" s="20">
        <v>3960</v>
      </c>
      <c r="H16" s="20">
        <v>4062</v>
      </c>
      <c r="I16" s="20">
        <v>3572</v>
      </c>
      <c r="J16" s="20">
        <v>3645</v>
      </c>
      <c r="K16" s="20">
        <v>2911</v>
      </c>
      <c r="L16" s="20">
        <v>2946</v>
      </c>
      <c r="M16" s="20">
        <v>1672</v>
      </c>
    </row>
    <row r="17" spans="2:13" x14ac:dyDescent="0.2">
      <c r="B17" s="9" t="s">
        <v>19</v>
      </c>
      <c r="C17" s="20">
        <v>170</v>
      </c>
      <c r="D17" s="20">
        <v>208</v>
      </c>
      <c r="E17" s="20">
        <v>175</v>
      </c>
      <c r="F17" s="20">
        <v>334</v>
      </c>
      <c r="G17" s="20">
        <v>852</v>
      </c>
      <c r="H17" s="20">
        <v>903</v>
      </c>
      <c r="I17" s="20">
        <v>1102</v>
      </c>
      <c r="J17" s="20">
        <v>1056</v>
      </c>
      <c r="K17" s="20">
        <v>1017</v>
      </c>
      <c r="L17" s="20">
        <v>1037</v>
      </c>
      <c r="M17" s="20">
        <v>629</v>
      </c>
    </row>
    <row r="18" spans="2:13" x14ac:dyDescent="0.2">
      <c r="B18" s="9" t="s">
        <v>20</v>
      </c>
      <c r="C18" s="20">
        <v>1463</v>
      </c>
      <c r="D18" s="20">
        <v>1147</v>
      </c>
      <c r="E18" s="20">
        <v>1105</v>
      </c>
      <c r="F18" s="20">
        <v>1129</v>
      </c>
      <c r="G18" s="20">
        <v>1249</v>
      </c>
      <c r="H18" s="20">
        <v>1496</v>
      </c>
      <c r="I18" s="20">
        <v>1306</v>
      </c>
      <c r="J18" s="20">
        <v>1025</v>
      </c>
      <c r="K18" s="20">
        <v>973</v>
      </c>
      <c r="L18" s="20">
        <v>1015</v>
      </c>
      <c r="M18" s="20">
        <v>591</v>
      </c>
    </row>
    <row r="19" spans="2:13" x14ac:dyDescent="0.2">
      <c r="B19" s="9" t="s">
        <v>43</v>
      </c>
      <c r="C19" s="20">
        <v>1231</v>
      </c>
      <c r="D19" s="20">
        <v>1219</v>
      </c>
      <c r="E19" s="20">
        <v>1251</v>
      </c>
      <c r="F19" s="20">
        <v>1832</v>
      </c>
      <c r="G19" s="20">
        <v>1690</v>
      </c>
      <c r="H19" s="20">
        <v>1827</v>
      </c>
      <c r="I19" s="20">
        <v>1783</v>
      </c>
      <c r="J19" s="20">
        <v>1520</v>
      </c>
      <c r="K19" s="20">
        <v>1360</v>
      </c>
      <c r="L19" s="20">
        <v>1341</v>
      </c>
      <c r="M19" s="20">
        <v>861</v>
      </c>
    </row>
    <row r="20" spans="2:13" x14ac:dyDescent="0.2">
      <c r="B20" s="9" t="s">
        <v>22</v>
      </c>
      <c r="C20" s="20">
        <v>539</v>
      </c>
      <c r="D20" s="20">
        <v>546</v>
      </c>
      <c r="E20" s="20">
        <v>520</v>
      </c>
      <c r="F20" s="20">
        <v>604</v>
      </c>
      <c r="G20" s="20">
        <v>739</v>
      </c>
      <c r="H20" s="20">
        <v>718</v>
      </c>
      <c r="I20" s="20">
        <v>609</v>
      </c>
      <c r="J20" s="20">
        <v>586</v>
      </c>
      <c r="K20" s="20">
        <v>536</v>
      </c>
      <c r="L20" s="20">
        <v>610</v>
      </c>
      <c r="M20" s="20">
        <v>326</v>
      </c>
    </row>
    <row r="21" spans="2:13" x14ac:dyDescent="0.2">
      <c r="B21" s="9" t="s">
        <v>23</v>
      </c>
      <c r="C21" s="20">
        <v>430</v>
      </c>
      <c r="D21" s="20">
        <v>403</v>
      </c>
      <c r="E21" s="20">
        <v>458</v>
      </c>
      <c r="F21" s="20">
        <v>401</v>
      </c>
      <c r="G21" s="20">
        <v>341</v>
      </c>
      <c r="H21" s="20">
        <v>416</v>
      </c>
      <c r="I21" s="20">
        <v>508</v>
      </c>
      <c r="J21" s="20">
        <v>355</v>
      </c>
      <c r="K21" s="20">
        <v>348</v>
      </c>
      <c r="L21" s="20">
        <v>396</v>
      </c>
      <c r="M21" s="20">
        <v>227</v>
      </c>
    </row>
    <row r="22" spans="2:13" x14ac:dyDescent="0.2">
      <c r="B22" s="10" t="s">
        <v>28</v>
      </c>
      <c r="C22" s="17">
        <f>SUM(C6:C21)</f>
        <v>17428</v>
      </c>
      <c r="D22" s="17">
        <f t="shared" ref="D22:M22" si="0">SUM(D6:D21)</f>
        <v>16322</v>
      </c>
      <c r="E22" s="17">
        <f t="shared" si="0"/>
        <v>16990</v>
      </c>
      <c r="F22" s="17">
        <f t="shared" si="0"/>
        <v>19822</v>
      </c>
      <c r="G22" s="17">
        <f t="shared" si="0"/>
        <v>20797</v>
      </c>
      <c r="H22" s="17">
        <f t="shared" si="0"/>
        <v>21566</v>
      </c>
      <c r="I22" s="17">
        <f t="shared" si="0"/>
        <v>21240</v>
      </c>
      <c r="J22" s="17">
        <f t="shared" si="0"/>
        <v>19622</v>
      </c>
      <c r="K22" s="17">
        <f t="shared" si="0"/>
        <v>17017</v>
      </c>
      <c r="L22" s="17">
        <f t="shared" si="0"/>
        <v>17021</v>
      </c>
      <c r="M22" s="17">
        <f t="shared" si="0"/>
        <v>10007</v>
      </c>
    </row>
    <row r="24" spans="2:13" x14ac:dyDescent="0.2">
      <c r="B24" s="4"/>
    </row>
    <row r="25" spans="2:13" x14ac:dyDescent="0.2">
      <c r="B25" s="4" t="s">
        <v>24</v>
      </c>
    </row>
    <row r="26" spans="2:13" x14ac:dyDescent="0.2">
      <c r="B26" s="4" t="s">
        <v>48</v>
      </c>
    </row>
    <row r="27" spans="2:13" x14ac:dyDescent="0.2">
      <c r="B27" s="4" t="s">
        <v>25</v>
      </c>
    </row>
    <row r="28" spans="2:13" x14ac:dyDescent="0.2">
      <c r="B28" s="4" t="s">
        <v>67</v>
      </c>
    </row>
  </sheetData>
  <mergeCells count="1">
    <mergeCell ref="B4:M4"/>
  </mergeCells>
  <pageMargins left="0.7" right="0.7" top="0.75" bottom="0.75" header="0.3" footer="0.3"/>
  <pageSetup orientation="portrait" r:id="rId1"/>
  <headerFooter>
    <oddHeader>&amp;L&amp;16&amp;F&amp;R&amp;G</oddHeader>
  </headerFooter>
  <ignoredErrors>
    <ignoredError sqref="C22:M22" formulaRange="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Data1</vt:lpstr>
      <vt:lpstr>Time</vt:lpstr>
      <vt:lpstr>Travel Mode</vt:lpstr>
      <vt:lpstr>Factors</vt:lpstr>
    </vt:vector>
  </TitlesOfParts>
  <Company>NZ Transport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Colin.Morrison@nzta.govt.nz</dc:creator>
  <cp:lastModifiedBy>Sam Mitchell</cp:lastModifiedBy>
  <cp:lastPrinted>2014-11-05T00:30:13Z</cp:lastPrinted>
  <dcterms:created xsi:type="dcterms:W3CDTF">2014-10-20T01:18:33Z</dcterms:created>
  <dcterms:modified xsi:type="dcterms:W3CDTF">2022-12-12T20:56:31Z</dcterms:modified>
</cp:coreProperties>
</file>