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annecad\AppData\Local\Temp\8\f7fca8d528c64ba2b137b2767d7d2cfe\"/>
    </mc:Choice>
  </mc:AlternateContent>
  <bookViews>
    <workbookView xWindow="0" yWindow="0" windowWidth="21435" windowHeight="9390" activeTab="0"/>
  </bookViews>
  <sheets>
    <sheet name="Contents" sheetId="1" r:id="rId3"/>
    <sheet name="Table 1" sheetId="2" r:id="rId4"/>
    <sheet name="Table 2" sheetId="3" r:id="rId5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2" l="1"/>
</calcChain>
</file>

<file path=xl/sharedStrings.xml><?xml version="1.0" encoding="utf-8"?>
<sst xmlns="http://schemas.openxmlformats.org/spreadsheetml/2006/main" count="111" uniqueCount="57">
  <si>
    <t>Wof/Cof inspections - volume and result analysis</t>
  </si>
  <si>
    <t>Data obtained from the Motor Vehicle Register (MVR)</t>
  </si>
  <si>
    <t>List of tables</t>
  </si>
  <si>
    <t>Total WoF/CoF-A/CoF-B volumes by region</t>
  </si>
  <si>
    <t>First-Time Wof/Cof-A/Cof-B volumes and results by region</t>
  </si>
  <si>
    <t>Definitions</t>
  </si>
  <si>
    <t>Warrant of Fitness (Wof)</t>
  </si>
  <si>
    <t>A warrant of fitness (WoF) is a regular check to ensure that a registered vehicle meets required safety standards.</t>
  </si>
  <si>
    <t>Wof certificates are issued by NZTA authorised Inspection Centres located throughout the country.</t>
  </si>
  <si>
    <t>Certificate of Fitness (Cof)</t>
  </si>
  <si>
    <t>A certificate of fitness (CoF) is a regular check to ensure that a registered vehicle meets required safety standards.</t>
  </si>
  <si>
    <t>Vehicles requiring this certification are:</t>
  </si>
  <si>
    <t>•heavy vehicles – trucks, larger trailers, motor homes</t>
  </si>
  <si>
    <t>•all passenger service vehicles – taxis, shuttles and buses</t>
  </si>
  <si>
    <t>•rental vehicles.</t>
  </si>
  <si>
    <t>Notes</t>
  </si>
  <si>
    <t>For statistical purposes, Cofs are also sub categorised as Cof-A (for light vehicles)</t>
  </si>
  <si>
    <t>and Cof-B (for heavy vehicles).</t>
  </si>
  <si>
    <t>Location information in the following tables is derived from the physical location</t>
  </si>
  <si>
    <t>of Inspection Centres that carry out the Wof/Cof inspections.</t>
  </si>
  <si>
    <t>Return to NZ MVR statistics main menu</t>
  </si>
  <si>
    <t>Table 1</t>
  </si>
  <si>
    <t>Total Wof/Cof-A/Cof-B volumes by region</t>
  </si>
  <si>
    <t>Region</t>
  </si>
  <si>
    <t>Gisborne Region</t>
  </si>
  <si>
    <t>WOF</t>
  </si>
  <si>
    <t>Bay Of Plenty Region</t>
  </si>
  <si>
    <t>COF A</t>
  </si>
  <si>
    <t>Waikato Region</t>
  </si>
  <si>
    <t>COF B</t>
  </si>
  <si>
    <t>Auckland Region</t>
  </si>
  <si>
    <t>Total</t>
  </si>
  <si>
    <t>Notes:</t>
  </si>
  <si>
    <t>1. Nelson includes Tasman region</t>
  </si>
  <si>
    <t>2. Canterbury includes Chatham Islands</t>
  </si>
  <si>
    <t>Return to Section Main page</t>
  </si>
  <si>
    <t>Table 2</t>
  </si>
  <si>
    <t>COF-A</t>
  </si>
  <si>
    <t>COF-B</t>
  </si>
  <si>
    <t>FAIL</t>
  </si>
  <si>
    <t>PASS</t>
  </si>
  <si>
    <t>Fail</t>
  </si>
  <si>
    <t>Pass</t>
  </si>
  <si>
    <t>FAIL Rate</t>
  </si>
  <si>
    <t>PASS Rate</t>
  </si>
  <si>
    <t>Northland Region</t>
  </si>
  <si>
    <t>Month: August 2025</t>
  </si>
  <si>
    <t>Hawke'S Bay Region</t>
  </si>
  <si>
    <t>Taranaki Region</t>
  </si>
  <si>
    <t>Manawatu-Whanganui Region</t>
  </si>
  <si>
    <t>Wellington Region</t>
  </si>
  <si>
    <t>Marlborough Region</t>
  </si>
  <si>
    <t>Tasman Region</t>
  </si>
  <si>
    <t>West Coast Region</t>
  </si>
  <si>
    <t>Canterbury Region</t>
  </si>
  <si>
    <t>Otago Region</t>
  </si>
  <si>
    <t>Southland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</si>
</sst>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</font>
    <font>
      <u val="single"/>
      <sz val="11"/>
      <color indexed="12"/>
      <name val="Calibri"/>
      <family val="2"/>
    </font>
    <font>
      <sz val="24"/>
      <color indexed="8"/>
      <name val="Calibri"/>
      <family val="2"/>
    </font>
    <font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i/>
      <sz val="10"/>
      <color indexed="8"/>
      <name val="Arial"/>
      <family val="2"/>
    </font>
    <font>
      <sz val="11"/>
      <name val="Calibri"/>
      <family val="2"/>
    </font>
    <font>
      <sz val="11"/>
      <name val="Arial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u val="single"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NumberFormat="1" applyFont="1" applyFill="1" applyBorder="1" applyAlignment="1" applyProtection="1">
      <alignment/>
      <protection/>
    </xf>
    <xf numFmtId="0" fontId="4" fillId="0" borderId="0" xfId="0" applyNumberFormat="1" applyFont="1" applyFill="1" applyBorder="1" applyAlignment="1" applyProtection="1">
      <alignment/>
      <protection/>
    </xf>
    <xf numFmtId="0" fontId="5" fillId="0" borderId="0" xfId="0" applyNumberFormat="1" applyFont="1" applyFill="1" applyBorder="1" applyAlignment="1" applyProtection="1">
      <alignment/>
      <protection/>
    </xf>
    <xf numFmtId="0" fontId="13" fillId="0" borderId="0" xfId="0" applyNumberFormat="1" applyFont="1" applyFill="1" applyBorder="1" applyAlignment="1" applyProtection="1">
      <alignment/>
      <protection/>
    </xf>
    <xf numFmtId="0" fontId="8" fillId="0" borderId="0" xfId="0" applyNumberFormat="1" applyFont="1" applyFill="1" applyBorder="1" applyAlignment="1" applyProtection="1">
      <alignment/>
      <protection/>
    </xf>
    <xf numFmtId="0" fontId="6" fillId="0" borderId="0" xfId="0" applyNumberFormat="1" applyFont="1" applyFill="1" applyBorder="1" applyAlignment="1" applyProtection="1">
      <alignment/>
      <protection/>
    </xf>
    <xf numFmtId="0" fontId="7" fillId="0" borderId="0" xfId="0" applyNumberFormat="1" applyFont="1" applyFill="1" applyBorder="1" applyAlignment="1" applyProtection="1">
      <alignment horizontal="right"/>
      <protection/>
    </xf>
    <xf numFmtId="0" fontId="3" fillId="0" borderId="0" xfId="0" applyNumberFormat="1" applyFont="1" applyFill="1" applyBorder="1" applyAlignment="1" applyProtection="1">
      <alignment/>
      <protection/>
    </xf>
    <xf numFmtId="0" fontId="7" fillId="0" borderId="0" xfId="0" applyNumberFormat="1" applyFont="1" applyFill="1" applyBorder="1" applyAlignment="1" applyProtection="1">
      <alignment vertical="center"/>
      <protection/>
    </xf>
    <xf numFmtId="0" fontId="7" fillId="0" borderId="0" xfId="0" applyNumberFormat="1" applyFont="1" applyFill="1" applyBorder="1" applyAlignment="1" applyProtection="1">
      <alignment/>
      <protection/>
    </xf>
    <xf numFmtId="0" fontId="10" fillId="0" borderId="0" xfId="0" applyNumberFormat="1" applyFont="1" applyFill="1" applyBorder="1" applyAlignment="1" applyProtection="1">
      <alignment vertical="center"/>
      <protection/>
    </xf>
    <xf numFmtId="0" fontId="12" fillId="0" borderId="0" xfId="0" applyNumberFormat="1" applyFont="1" applyFill="1" applyBorder="1" applyAlignment="1" applyProtection="1">
      <alignment vertical="center"/>
      <protection/>
    </xf>
    <xf numFmtId="0" fontId="2" fillId="0" borderId="0" xfId="0" applyNumberFormat="1" applyFont="1" applyFill="1" applyBorder="1" applyAlignment="1" applyProtection="1">
      <alignment vertical="center"/>
      <protection/>
    </xf>
    <xf numFmtId="0" fontId="11" fillId="0" borderId="0" xfId="0" applyNumberFormat="1" applyFont="1" applyFill="1" applyBorder="1" applyAlignment="1" applyProtection="1">
      <alignment vertical="center"/>
      <protection/>
    </xf>
    <xf numFmtId="0" fontId="9" fillId="0" borderId="0" xfId="0" applyNumberFormat="1" applyFont="1" applyFill="1" applyBorder="1" applyAlignment="1" applyProtection="1">
      <alignment vertical="center"/>
      <protection/>
    </xf>
    <xf numFmtId="0" fontId="14" fillId="0" borderId="0" xfId="0" applyNumberFormat="1" applyFont="1" applyFill="1" applyBorder="1" applyAlignment="1" applyProtection="1">
      <alignment/>
      <protection/>
    </xf>
    <xf numFmtId="0" fontId="0" fillId="0" borderId="0" xfId="0" applyAlignment="1">
      <alignment horizontal="center"/>
    </xf>
    <xf numFmtId="0" fontId="7" fillId="0" borderId="0" xfId="0" applyNumberFormat="1" applyFont="1" applyFill="1" applyBorder="1" applyAlignment="1" applyProtection="1">
      <alignment horizontal="center"/>
      <protection/>
    </xf>
    <xf numFmtId="0" fontId="14" fillId="0" borderId="0" xfId="0" applyNumberFormat="1" applyFont="1" applyFill="1" applyBorder="1" applyAlignment="1" applyProtection="1">
      <alignment horizontal="center"/>
      <protection/>
    </xf>
    <xf numFmtId="0" fontId="5" fillId="0" borderId="0" xfId="0" applyNumberFormat="1" applyFont="1" applyFill="1" applyBorder="1" applyAlignment="1" applyProtection="1">
      <alignment horizontal="center"/>
      <protection/>
    </xf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1" xfId="0" applyFont="1" applyBorder="1"/>
    <xf numFmtId="0" fontId="16" fillId="0" borderId="0" xfId="0" applyFont="1"/>
    <xf numFmtId="3" fontId="16" fillId="0" borderId="2" xfId="0" applyNumberFormat="1" applyFont="1" applyBorder="1" applyAlignment="1">
      <alignment horizontal="center"/>
    </xf>
    <xf numFmtId="3" fontId="16" fillId="0" borderId="3" xfId="0" applyNumberFormat="1" applyFont="1" applyBorder="1" applyAlignment="1">
      <alignment horizontal="center"/>
    </xf>
    <xf numFmtId="3" fontId="16" fillId="0" borderId="4" xfId="0" applyNumberFormat="1" applyFont="1" applyBorder="1" applyAlignment="1">
      <alignment horizontal="center"/>
    </xf>
    <xf numFmtId="0" fontId="16" fillId="0" borderId="5" xfId="0" applyFont="1" applyBorder="1"/>
    <xf numFmtId="3" fontId="16" fillId="0" borderId="6" xfId="0" applyNumberFormat="1" applyFont="1" applyBorder="1" applyAlignment="1">
      <alignment horizontal="center"/>
    </xf>
    <xf numFmtId="9" fontId="16" fillId="0" borderId="6" xfId="0" applyNumberFormat="1" applyFont="1" applyBorder="1"/>
    <xf numFmtId="9" fontId="16" fillId="0" borderId="2" xfId="0" applyNumberFormat="1" applyFont="1" applyBorder="1"/>
    <xf numFmtId="0" fontId="16" fillId="0" borderId="1" xfId="0" applyFont="1" applyBorder="1" applyAlignment="1">
      <alignment horizontal="left"/>
    </xf>
    <xf numFmtId="0" fontId="19" fillId="0" borderId="0" xfId="20"/>
    <xf numFmtId="0" fontId="19" fillId="0" borderId="0" xfId="20" applyNumberFormat="1" applyFill="1" applyBorder="1" applyAlignment="1" applyProtection="1">
      <alignment/>
      <protection/>
    </xf>
    <xf numFmtId="0" fontId="17" fillId="0" borderId="3" xfId="0" applyNumberFormat="1" applyFont="1" applyFill="1" applyBorder="1" applyAlignment="1" applyProtection="1">
      <alignment horizontal="right" vertical="center"/>
      <protection/>
    </xf>
    <xf numFmtId="0" fontId="17" fillId="0" borderId="4" xfId="0" applyNumberFormat="1" applyFont="1" applyFill="1" applyBorder="1" applyAlignment="1" applyProtection="1">
      <alignment horizontal="right" vertical="center"/>
      <protection/>
    </xf>
    <xf numFmtId="0" fontId="17" fillId="0" borderId="7" xfId="0" applyNumberFormat="1" applyFont="1" applyFill="1" applyBorder="1" applyAlignment="1" applyProtection="1">
      <alignment horizontal="right" vertical="center"/>
      <protection/>
    </xf>
    <xf numFmtId="3" fontId="16" fillId="0" borderId="7" xfId="0" applyNumberFormat="1" applyFont="1" applyBorder="1" applyAlignment="1">
      <alignment horizontal="right"/>
    </xf>
    <xf numFmtId="3" fontId="16" fillId="0" borderId="3" xfId="0" applyNumberFormat="1" applyFont="1" applyBorder="1" applyAlignment="1">
      <alignment horizontal="right"/>
    </xf>
    <xf numFmtId="3" fontId="16" fillId="0" borderId="4" xfId="0" applyNumberFormat="1" applyFont="1" applyBorder="1" applyAlignment="1">
      <alignment horizontal="right"/>
    </xf>
    <xf numFmtId="9" fontId="16" fillId="0" borderId="7" xfId="0" applyNumberFormat="1" applyFont="1" applyBorder="1" applyAlignment="1">
      <alignment horizontal="right"/>
    </xf>
    <xf numFmtId="9" fontId="16" fillId="0" borderId="4" xfId="0" applyNumberFormat="1" applyFont="1" applyBorder="1" applyAlignment="1">
      <alignment horizontal="right"/>
    </xf>
    <xf numFmtId="9" fontId="16" fillId="0" borderId="3" xfId="0" applyNumberFormat="1" applyFont="1" applyBorder="1" applyAlignment="1">
      <alignment horizontal="right"/>
    </xf>
    <xf numFmtId="0" fontId="16" fillId="0" borderId="7" xfId="0" applyFont="1" applyBorder="1" applyAlignment="1">
      <alignment horizontal="right"/>
    </xf>
    <xf numFmtId="0" fontId="16" fillId="0" borderId="3" xfId="0" applyFont="1" applyBorder="1" applyAlignment="1">
      <alignment horizontal="right"/>
    </xf>
    <xf numFmtId="0" fontId="16" fillId="0" borderId="4" xfId="0" applyFont="1" applyBorder="1" applyAlignment="1">
      <alignment horizontal="right"/>
    </xf>
    <xf numFmtId="0" fontId="17" fillId="0" borderId="5" xfId="0" applyNumberFormat="1" applyFont="1" applyFill="1" applyBorder="1" applyAlignment="1" applyProtection="1">
      <alignment horizontal="right" vertical="center"/>
      <protection/>
    </xf>
    <xf numFmtId="9" fontId="16" fillId="0" borderId="0" xfId="0" applyNumberFormat="1" applyFont="1" applyBorder="1"/>
    <xf numFmtId="0" fontId="13" fillId="0" borderId="0" xfId="0" applyNumberFormat="1" applyFont="1" applyFill="1" applyBorder="1" applyAlignment="1" applyProtection="1">
      <alignment horizontal="left"/>
      <protection/>
    </xf>
    <xf numFmtId="0" fontId="16" fillId="0" borderId="1" xfId="0" applyNumberFormat="1" applyFill="1" applyAlignment="1" applyProtection="1">
      <alignment wrapText="1"/>
      <protection/>
    </xf>
    <xf numFmtId="3" fontId="16" fillId="0" borderId="5" xfId="0" applyNumberFormat="1" applyFill="1" applyAlignment="1" applyProtection="1">
      <alignment horizontal="right" wrapText="1"/>
      <protection/>
    </xf>
    <xf numFmtId="3" fontId="16" fillId="0" borderId="6" xfId="0" applyNumberFormat="1" applyFill="1" applyAlignment="1" applyProtection="1">
      <alignment horizontal="right" wrapText="1"/>
      <protection/>
    </xf>
    <xf numFmtId="3" fontId="16" fillId="0" borderId="4" xfId="0" applyNumberFormat="1" applyFill="1" applyAlignment="1" applyProtection="1">
      <alignment horizontal="right" wrapText="1"/>
      <protection/>
    </xf>
    <xf numFmtId="9" fontId="16" fillId="0" borderId="7" xfId="0" applyNumberFormat="1" applyFill="1" applyAlignment="1" applyProtection="1">
      <alignment horizontal="right" wrapText="1"/>
      <protection/>
    </xf>
    <xf numFmtId="9" fontId="16" fillId="0" borderId="4" xfId="0" applyNumberFormat="1" applyFill="1" applyAlignment="1" applyProtection="1">
      <alignment horizontal="right" wrapText="1"/>
      <protection/>
    </xf>
    <xf numFmtId="0" fontId="17" fillId="0" borderId="8" xfId="0" applyNumberFormat="1" applyFont="1" applyFill="1" applyBorder="1" applyAlignment="1" applyProtection="1">
      <alignment horizontal="center" vertical="center"/>
      <protection/>
    </xf>
    <xf numFmtId="0" fontId="17" fillId="0" borderId="9" xfId="0" applyNumberFormat="1" applyFont="1" applyFill="1" applyBorder="1" applyAlignment="1" applyProtection="1">
      <alignment horizontal="center" vertical="center"/>
      <protection/>
    </xf>
    <xf numFmtId="0" fontId="18" fillId="0" borderId="9" xfId="0" applyNumberFormat="1" applyFont="1" applyFill="1" applyBorder="1" applyAlignment="1" applyProtection="1">
      <alignment horizontal="left" vertical="center"/>
      <protection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yperlink" xfId="20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calcChain" Target="calcChain.xml" /><Relationship Id="rId5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http://www.nzta.govt.nz/resources/new-zealand-motor-vehicle-register-statistics/additions-to-the-national-vehicle-fleet/" TargetMode="Externa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"/>
  <sheetViews>
    <sheetView tabSelected="1" workbookViewId="0" topLeftCell="A1">
      <selection pane="topLeft" activeCell="A1" sqref="A1"/>
    </sheetView>
  </sheetViews>
  <sheetFormatPr defaultRowHeight="15"/>
  <sheetData>
    <row r="1" spans="1:2" ht="31.5">
      <c r="A1" s="2" t="s">
        <v>0</v>
      </c>
      <c r="B1" s="3"/>
    </row>
    <row r="2" spans="1:1" ht="15">
      <c r="A2" s="49" t="s">
        <v>46</v>
      </c>
    </row>
    <row r="3" spans="1:2" ht="15">
      <c r="A3" s="5" t="s">
        <v>1</v>
      </c>
      <c r="B3" s="3"/>
    </row>
    <row r="4" spans="1:2" ht="15">
      <c r="A4" s="3"/>
      <c r="B4" s="3"/>
    </row>
    <row r="5" spans="1:2" ht="15">
      <c r="A5" s="6" t="s">
        <v>2</v>
      </c>
      <c r="B5" s="3"/>
    </row>
    <row r="6" spans="1:2" ht="15">
      <c r="A6" s="6"/>
      <c r="B6" s="1"/>
    </row>
    <row r="7" spans="1:2" ht="15">
      <c r="A7" s="7">
        <v>1</v>
      </c>
      <c r="B7" s="34" t="s">
        <v>3</v>
      </c>
    </row>
    <row r="8" spans="1:2" ht="15">
      <c r="A8" s="7">
        <v>2</v>
      </c>
      <c r="B8" s="34" t="s">
        <v>4</v>
      </c>
    </row>
    <row r="9" spans="1:2" ht="15">
      <c r="A9" s="1"/>
      <c r="B9" s="1"/>
    </row>
    <row r="10" spans="1:2" ht="15">
      <c r="A10" s="6" t="s">
        <v>5</v>
      </c>
      <c r="B10" s="9"/>
    </row>
    <row r="11" spans="1:2" ht="15">
      <c r="A11" s="10"/>
      <c r="B11" s="11"/>
    </row>
    <row r="12" spans="1:2" ht="15">
      <c r="A12" s="1"/>
      <c r="B12" s="12" t="s">
        <v>6</v>
      </c>
    </row>
    <row r="13" spans="1:2" ht="15">
      <c r="A13" s="1"/>
      <c r="B13" s="1" t="s">
        <v>7</v>
      </c>
    </row>
    <row r="14" spans="1:2" ht="15">
      <c r="A14" s="1"/>
      <c r="B14" s="1" t="s">
        <v>8</v>
      </c>
    </row>
    <row r="15" spans="1:2" ht="15">
      <c r="A15" s="13"/>
      <c r="B15" s="13"/>
    </row>
    <row r="16" spans="1:2" ht="15">
      <c r="A16" s="13"/>
      <c r="B16" s="14" t="s">
        <v>9</v>
      </c>
    </row>
    <row r="17" spans="1:2" ht="15">
      <c r="A17" s="13"/>
      <c r="B17" s="15" t="s">
        <v>10</v>
      </c>
    </row>
    <row r="18" spans="1:2" ht="15">
      <c r="A18" s="13"/>
      <c r="B18" s="15" t="s">
        <v>11</v>
      </c>
    </row>
    <row r="19" spans="1:2" ht="15">
      <c r="A19" s="13"/>
      <c r="B19" s="13" t="s">
        <v>12</v>
      </c>
    </row>
    <row r="20" spans="1:2" ht="15">
      <c r="A20" s="13"/>
      <c r="B20" s="13" t="s">
        <v>13</v>
      </c>
    </row>
    <row r="21" spans="1:2" ht="15">
      <c r="A21" s="13"/>
      <c r="B21" s="13" t="s">
        <v>14</v>
      </c>
    </row>
    <row r="22" spans="1:2" ht="15">
      <c r="A22" s="13"/>
      <c r="B22" s="13"/>
    </row>
    <row r="23" spans="1:2" ht="15">
      <c r="A23" s="13"/>
      <c r="B23" s="14" t="s">
        <v>15</v>
      </c>
    </row>
    <row r="24" spans="1:2" ht="15">
      <c r="A24" s="13"/>
      <c r="B24" s="13" t="s">
        <v>16</v>
      </c>
    </row>
    <row r="25" spans="1:2" ht="15">
      <c r="A25" s="15"/>
      <c r="B25" s="15" t="s">
        <v>17</v>
      </c>
    </row>
    <row r="26" spans="1:2" ht="15">
      <c r="A26" s="15"/>
      <c r="B26" s="15"/>
    </row>
    <row r="27" spans="1:2" ht="15">
      <c r="A27" s="13"/>
      <c r="B27" s="13" t="s">
        <v>18</v>
      </c>
    </row>
    <row r="28" spans="1:2" ht="15">
      <c r="A28" s="13"/>
      <c r="B28" s="13" t="s">
        <v>19</v>
      </c>
    </row>
    <row r="29" spans="1:2" ht="15">
      <c r="A29" s="13"/>
      <c r="B29" s="13"/>
    </row>
    <row r="30" spans="1:2" ht="15">
      <c r="A30" s="13"/>
      <c r="B30" s="8" t="s">
        <v>20</v>
      </c>
    </row>
  </sheetData>
  <hyperlinks>
    <hyperlink ref="B30" r:id="rId1" display="Return to NZ MVR statistics main menu"/>
    <hyperlink ref="B7" location="'Table 1'!A1" display="Total WoF/CoF-A/CoF-B volumes by region"/>
    <hyperlink ref="B8" location="'Table 2'!A1" display="First-Time Wof/Cof-A/Cof-B volumes and results by region"/>
  </hyperlinks>
  <pageMargins left="0.7" right="0.7" top="0.75" bottom="0.75" header="0.3" footer="0.3"/>
  <pageSetup orientation="portrait" paperSize="9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9"/>
  <sheetViews>
    <sheetView workbookViewId="0" topLeftCell="A1">
      <selection pane="topLeft" activeCell="A1" sqref="A1"/>
    </sheetView>
  </sheetViews>
  <sheetFormatPr defaultRowHeight="15"/>
  <cols>
    <col min="1" max="1" width="25.7142857142857" customWidth="1"/>
    <col min="2" max="5" width="12.7142857142857" style="17" customWidth="1"/>
  </cols>
  <sheetData>
    <row r="1" spans="1:5" ht="15">
      <c r="A1" s="49" t="s">
        <v>21</v>
      </c>
      <c r="B1" s="49"/>
      <c r="C1" s="21"/>
      <c r="D1" s="21"/>
      <c r="E1" s="21"/>
    </row>
    <row r="2" spans="1:5" ht="15">
      <c r="A2" s="10"/>
      <c r="B2" s="18"/>
      <c r="C2" s="21"/>
      <c r="D2" s="21"/>
      <c r="E2" s="21"/>
    </row>
    <row r="3" spans="1:5" ht="15">
      <c r="A3" s="16" t="s">
        <v>22</v>
      </c>
      <c r="B3" s="19"/>
      <c r="C3" s="21"/>
      <c r="D3" s="21"/>
      <c r="E3" s="21"/>
    </row>
    <row r="4" spans="1:5" ht="15">
      <c r="A4" s="4" t="s">
        <v>46</v>
      </c>
      <c r="B4" s="20"/>
      <c r="C4" s="21"/>
      <c r="D4" s="21"/>
      <c r="E4" s="21"/>
    </row>
    <row r="5" spans="1:5" ht="15">
      <c r="A5" s="22"/>
      <c r="B5" s="21"/>
      <c r="C5" s="21"/>
      <c r="D5" s="21"/>
      <c r="E5" s="21"/>
    </row>
    <row r="6" spans="1:5" ht="15">
      <c r="A6" s="32" t="s">
        <v>23</v>
      </c>
      <c r="B6" s="44" t="s">
        <v>25</v>
      </c>
      <c r="C6" s="45" t="s">
        <v>27</v>
      </c>
      <c r="D6" s="45" t="s">
        <v>29</v>
      </c>
      <c r="E6" s="46" t="s">
        <v>31</v>
      </c>
    </row>
    <row r="7" spans="1:5" ht="15">
      <c r="A7" s="50" t="s">
        <v>45</v>
      </c>
      <c r="B7" s="51">
        <v>18605</v>
      </c>
      <c r="C7" s="52">
        <v>93</v>
      </c>
      <c r="D7" s="52">
        <v>1200</v>
      </c>
      <c r="E7" s="53">
        <v>19898</v>
      </c>
    </row>
    <row r="8" spans="1:5" ht="15">
      <c r="A8" s="50" t="s">
        <v>30</v>
      </c>
      <c r="B8" s="51">
        <v>153259</v>
      </c>
      <c r="C8" s="52">
        <v>5790</v>
      </c>
      <c r="D8" s="52">
        <v>8191</v>
      </c>
      <c r="E8" s="53">
        <v>167240</v>
      </c>
    </row>
    <row r="9" spans="1:5" ht="15">
      <c r="A9" s="50" t="s">
        <v>28</v>
      </c>
      <c r="B9" s="51">
        <v>52259</v>
      </c>
      <c r="C9" s="52">
        <v>406</v>
      </c>
      <c r="D9" s="52">
        <v>3826</v>
      </c>
      <c r="E9" s="53">
        <v>56491</v>
      </c>
    </row>
    <row r="10" spans="1:5" ht="15">
      <c r="A10" s="50" t="s">
        <v>26</v>
      </c>
      <c r="B10" s="51">
        <v>35236</v>
      </c>
      <c r="C10" s="52">
        <v>491</v>
      </c>
      <c r="D10" s="52">
        <v>2283</v>
      </c>
      <c r="E10" s="53">
        <v>38010</v>
      </c>
    </row>
    <row r="11" spans="1:5" ht="15">
      <c r="A11" s="50" t="s">
        <v>24</v>
      </c>
      <c r="B11" s="51">
        <v>4629</v>
      </c>
      <c r="C11" s="52">
        <v>64</v>
      </c>
      <c r="D11" s="52">
        <v>460</v>
      </c>
      <c r="E11" s="53">
        <v>5153</v>
      </c>
    </row>
    <row r="12" spans="1:5" ht="15">
      <c r="A12" s="50" t="s">
        <v>47</v>
      </c>
      <c r="B12" s="51">
        <v>17762</v>
      </c>
      <c r="C12" s="52">
        <v>157</v>
      </c>
      <c r="D12" s="52">
        <v>1249</v>
      </c>
      <c r="E12" s="53">
        <v>19168</v>
      </c>
    </row>
    <row r="13" spans="1:5" ht="15">
      <c r="A13" s="50" t="s">
        <v>48</v>
      </c>
      <c r="B13" s="51">
        <v>12934</v>
      </c>
      <c r="C13" s="52">
        <v>78</v>
      </c>
      <c r="D13" s="52">
        <v>930</v>
      </c>
      <c r="E13" s="53">
        <v>13942</v>
      </c>
    </row>
    <row r="14" spans="1:5" ht="15">
      <c r="A14" s="50" t="s">
        <v>49</v>
      </c>
      <c r="B14" s="51">
        <v>25273</v>
      </c>
      <c r="C14" s="52">
        <v>188</v>
      </c>
      <c r="D14" s="52">
        <v>1859</v>
      </c>
      <c r="E14" s="53">
        <v>27320</v>
      </c>
    </row>
    <row r="15" spans="1:5" ht="15">
      <c r="A15" s="50" t="s">
        <v>50</v>
      </c>
      <c r="B15" s="51">
        <v>44442</v>
      </c>
      <c r="C15" s="52">
        <v>1103</v>
      </c>
      <c r="D15" s="52">
        <v>1786</v>
      </c>
      <c r="E15" s="53">
        <v>47331</v>
      </c>
    </row>
    <row r="16" spans="1:5" ht="15">
      <c r="A16" s="50" t="s">
        <v>51</v>
      </c>
      <c r="B16" s="51">
        <v>5965</v>
      </c>
      <c r="C16" s="52">
        <v>80</v>
      </c>
      <c r="D16" s="52">
        <v>427</v>
      </c>
      <c r="E16" s="53">
        <v>6472</v>
      </c>
    </row>
    <row r="17" spans="1:5" ht="15">
      <c r="A17" s="50" t="s">
        <v>52</v>
      </c>
      <c r="B17" s="51">
        <v>13520</v>
      </c>
      <c r="C17" s="52">
        <v>177</v>
      </c>
      <c r="D17" s="52">
        <v>752</v>
      </c>
      <c r="E17" s="53">
        <v>14449</v>
      </c>
    </row>
    <row r="18" spans="1:5" ht="15">
      <c r="A18" s="50" t="s">
        <v>53</v>
      </c>
      <c r="B18" s="51">
        <v>3779</v>
      </c>
      <c r="C18" s="52">
        <v>41</v>
      </c>
      <c r="D18" s="52">
        <v>244</v>
      </c>
      <c r="E18" s="53">
        <v>4064</v>
      </c>
    </row>
    <row r="19" spans="1:5" ht="15">
      <c r="A19" s="50" t="s">
        <v>54</v>
      </c>
      <c r="B19" s="51">
        <v>76907</v>
      </c>
      <c r="C19" s="52">
        <v>2565</v>
      </c>
      <c r="D19" s="52">
        <v>5096</v>
      </c>
      <c r="E19" s="53">
        <v>84568</v>
      </c>
    </row>
    <row r="20" spans="1:5" ht="15">
      <c r="A20" s="50" t="s">
        <v>55</v>
      </c>
      <c r="B20" s="51">
        <v>28607</v>
      </c>
      <c r="C20" s="52">
        <v>1169</v>
      </c>
      <c r="D20" s="52">
        <v>1597</v>
      </c>
      <c r="E20" s="53">
        <v>31373</v>
      </c>
    </row>
    <row r="21" spans="1:5" ht="15">
      <c r="A21" s="50" t="s">
        <v>56</v>
      </c>
      <c r="B21" s="51">
        <v>12954</v>
      </c>
      <c r="C21" s="52">
        <v>137</v>
      </c>
      <c r="D21" s="52">
        <v>1135</v>
      </c>
      <c r="E21" s="53">
        <v>14226</v>
      </c>
    </row>
    <row r="22" spans="1:5" ht="15">
      <c r="A22" s="28"/>
      <c r="B22" s="26"/>
      <c r="C22" s="26"/>
      <c r="D22" s="26"/>
      <c r="E22" s="27"/>
    </row>
    <row r="23" spans="1:5" ht="15">
      <c r="A23" s="23" t="s">
        <v>31</v>
      </c>
      <c r="B23" s="38">
        <f>SUM(B7:B22)</f>
        <v>506131</v>
      </c>
      <c r="C23" s="39">
        <f t="shared" si="0" ref="C23:E23">SUM(C7:C22)</f>
        <v>12539</v>
      </c>
      <c r="D23" s="39">
        <f t="shared" si="0"/>
        <v>31035</v>
      </c>
      <c r="E23" s="40">
        <f>SUM(E7:E22)</f>
        <v>549705</v>
      </c>
    </row>
    <row r="24" spans="1:5" ht="15">
      <c r="A24" s="22"/>
      <c r="B24" s="21"/>
      <c r="C24" s="21"/>
      <c r="D24" s="21"/>
      <c r="E24" s="21"/>
    </row>
    <row r="25" spans="1:5" ht="15">
      <c r="A25" s="24" t="s">
        <v>32</v>
      </c>
      <c r="B25" s="21"/>
      <c r="C25" s="21"/>
      <c r="D25" s="21"/>
      <c r="E25" s="21"/>
    </row>
    <row r="26" spans="1:5" ht="15">
      <c r="A26" s="24" t="s">
        <v>33</v>
      </c>
      <c r="B26" s="21"/>
      <c r="C26" s="21"/>
      <c r="D26" s="21"/>
      <c r="E26" s="21"/>
    </row>
    <row r="27" spans="1:5" ht="15">
      <c r="A27" s="24" t="s">
        <v>34</v>
      </c>
      <c r="B27" s="21"/>
      <c r="C27" s="21"/>
      <c r="D27" s="21"/>
      <c r="E27" s="21"/>
    </row>
    <row r="28" ht="15"/>
    <row r="29" spans="1:1" ht="15">
      <c r="A29" s="33" t="s">
        <v>35</v>
      </c>
    </row>
  </sheetData>
  <mergeCells count="1">
    <mergeCell ref="A1:B1"/>
  </mergeCells>
  <hyperlinks>
    <hyperlink ref="A29" location="Contents!A1" display="Return to Section Main page"/>
  </hyperlinks>
  <pageMargins left="0.7" right="0.7" top="0.75" bottom="0.75" header="0.3" footer="0.3"/>
  <pageSetup orientation="portrait"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9"/>
  <sheetViews>
    <sheetView workbookViewId="0" topLeftCell="A1">
      <selection pane="topLeft" activeCell="A1" sqref="A1"/>
    </sheetView>
  </sheetViews>
  <sheetFormatPr defaultRowHeight="15"/>
  <cols>
    <col min="1" max="1" width="26.7142857142857" customWidth="1"/>
    <col min="2" max="10" width="8.71428571428571" customWidth="1"/>
    <col min="11" max="11" width="4.71428571428571" customWidth="1"/>
    <col min="12" max="12" width="26.7142857142857" customWidth="1"/>
    <col min="13" max="18" width="8.71428571428571" customWidth="1"/>
  </cols>
  <sheetData>
    <row r="1" spans="1:1" ht="15">
      <c r="A1" s="4" t="s">
        <v>36</v>
      </c>
    </row>
    <row r="2" spans="1:1" ht="15">
      <c r="A2" s="1"/>
    </row>
    <row r="3" spans="1:1" ht="15">
      <c r="A3" s="16" t="s">
        <v>4</v>
      </c>
    </row>
    <row r="4" spans="1:1" ht="15">
      <c r="A4" s="4" t="s">
        <v>46</v>
      </c>
    </row>
    <row r="5" spans="1:1" ht="15">
      <c r="A5" s="4"/>
    </row>
    <row r="6" spans="1:18" ht="15">
      <c r="A6" s="58" t="s">
        <v>23</v>
      </c>
      <c r="B6" s="56" t="s">
        <v>25</v>
      </c>
      <c r="C6" s="56"/>
      <c r="D6" s="56"/>
      <c r="E6" s="57" t="s">
        <v>37</v>
      </c>
      <c r="F6" s="57"/>
      <c r="G6" s="57"/>
      <c r="H6" s="57" t="s">
        <v>38</v>
      </c>
      <c r="I6" s="57"/>
      <c r="J6" s="57"/>
      <c r="L6" s="58" t="s">
        <v>23</v>
      </c>
      <c r="M6" s="57" t="s">
        <v>25</v>
      </c>
      <c r="N6" s="57"/>
      <c r="O6" s="57" t="s">
        <v>37</v>
      </c>
      <c r="P6" s="57"/>
      <c r="Q6" s="57" t="s">
        <v>38</v>
      </c>
      <c r="R6" s="57"/>
    </row>
    <row r="7" spans="1:18" ht="15">
      <c r="A7" s="58"/>
      <c r="B7" s="35" t="s">
        <v>39</v>
      </c>
      <c r="C7" s="35" t="s">
        <v>40</v>
      </c>
      <c r="D7" s="36" t="s">
        <v>31</v>
      </c>
      <c r="E7" s="37" t="s">
        <v>41</v>
      </c>
      <c r="F7" s="35" t="s">
        <v>42</v>
      </c>
      <c r="G7" s="36" t="s">
        <v>31</v>
      </c>
      <c r="H7" s="37" t="s">
        <v>41</v>
      </c>
      <c r="I7" s="35" t="s">
        <v>42</v>
      </c>
      <c r="J7" s="36" t="s">
        <v>31</v>
      </c>
      <c r="L7" s="58"/>
      <c r="M7" s="47" t="s">
        <v>43</v>
      </c>
      <c r="N7" s="35" t="s">
        <v>44</v>
      </c>
      <c r="O7" s="47" t="s">
        <v>43</v>
      </c>
      <c r="P7" s="35" t="s">
        <v>44</v>
      </c>
      <c r="Q7" s="47" t="s">
        <v>43</v>
      </c>
      <c r="R7" s="36" t="s">
        <v>44</v>
      </c>
    </row>
    <row r="8" spans="1:18" ht="15">
      <c r="A8" s="50" t="s">
        <v>45</v>
      </c>
      <c r="B8" s="51">
        <v>5600</v>
      </c>
      <c r="C8" s="52">
        <v>7706</v>
      </c>
      <c r="D8" s="53">
        <v>13306</v>
      </c>
      <c r="E8" s="51">
        <v>16</v>
      </c>
      <c r="F8" s="52">
        <v>64</v>
      </c>
      <c r="G8" s="53">
        <v>80</v>
      </c>
      <c r="H8" s="51">
        <v>148</v>
      </c>
      <c r="I8" s="52">
        <v>892</v>
      </c>
      <c r="J8" s="53">
        <v>1040</v>
      </c>
      <c r="L8" s="50" t="s">
        <v>45</v>
      </c>
      <c r="M8" s="54">
        <v>0.42086276867578543</v>
      </c>
      <c r="N8" s="55">
        <v>0.57913723132421469</v>
      </c>
      <c r="O8" s="54">
        <v>0.20</v>
      </c>
      <c r="P8" s="55">
        <v>0.80</v>
      </c>
      <c r="Q8" s="54">
        <v>0.1423076923076923</v>
      </c>
      <c r="R8" s="55">
        <v>0.85769230769230753</v>
      </c>
    </row>
    <row r="9" spans="1:18" ht="15">
      <c r="A9" s="50" t="s">
        <v>30</v>
      </c>
      <c r="B9" s="51">
        <v>44695</v>
      </c>
      <c r="C9" s="52">
        <v>65480</v>
      </c>
      <c r="D9" s="53">
        <v>110175</v>
      </c>
      <c r="E9" s="51">
        <v>878</v>
      </c>
      <c r="F9" s="52">
        <v>4045</v>
      </c>
      <c r="G9" s="53">
        <v>4923</v>
      </c>
      <c r="H9" s="51">
        <v>1093</v>
      </c>
      <c r="I9" s="52">
        <v>6079</v>
      </c>
      <c r="J9" s="53">
        <v>7172</v>
      </c>
      <c r="L9" s="50" t="s">
        <v>30</v>
      </c>
      <c r="M9" s="54">
        <v>0.40567279328341282</v>
      </c>
      <c r="N9" s="55">
        <v>0.59432720671658723</v>
      </c>
      <c r="O9" s="54">
        <v>0.17834653666463529</v>
      </c>
      <c r="P9" s="55">
        <v>0.8216534633353646</v>
      </c>
      <c r="Q9" s="54">
        <v>0.1523982152816509</v>
      </c>
      <c r="R9" s="55">
        <v>0.84760178471834924</v>
      </c>
    </row>
    <row r="10" spans="1:18" ht="15">
      <c r="A10" s="50" t="s">
        <v>28</v>
      </c>
      <c r="B10" s="51">
        <v>16699</v>
      </c>
      <c r="C10" s="52">
        <v>19353</v>
      </c>
      <c r="D10" s="53">
        <v>36052</v>
      </c>
      <c r="E10" s="51">
        <v>86</v>
      </c>
      <c r="F10" s="52">
        <v>234</v>
      </c>
      <c r="G10" s="53">
        <v>320</v>
      </c>
      <c r="H10" s="51">
        <v>622</v>
      </c>
      <c r="I10" s="52">
        <v>2592</v>
      </c>
      <c r="J10" s="53">
        <v>3214</v>
      </c>
      <c r="L10" s="50" t="s">
        <v>28</v>
      </c>
      <c r="M10" s="54">
        <v>0.4631920559192278</v>
      </c>
      <c r="N10" s="55">
        <v>0.53680794408077226</v>
      </c>
      <c r="O10" s="54">
        <v>0.26875</v>
      </c>
      <c r="P10" s="55">
        <v>0.73125</v>
      </c>
      <c r="Q10" s="54">
        <v>0.19352831362787801</v>
      </c>
      <c r="R10" s="55">
        <v>0.80647168637212197</v>
      </c>
    </row>
    <row r="11" spans="1:18" ht="15">
      <c r="A11" s="50" t="s">
        <v>26</v>
      </c>
      <c r="B11" s="51">
        <v>11451</v>
      </c>
      <c r="C11" s="52">
        <v>12996</v>
      </c>
      <c r="D11" s="53">
        <v>24447</v>
      </c>
      <c r="E11" s="51">
        <v>86</v>
      </c>
      <c r="F11" s="52">
        <v>313</v>
      </c>
      <c r="G11" s="53">
        <v>399</v>
      </c>
      <c r="H11" s="51">
        <v>415</v>
      </c>
      <c r="I11" s="52">
        <v>1457</v>
      </c>
      <c r="J11" s="53">
        <v>1872</v>
      </c>
      <c r="L11" s="50" t="s">
        <v>26</v>
      </c>
      <c r="M11" s="54">
        <v>0.46840103080132528</v>
      </c>
      <c r="N11" s="55">
        <v>0.53159896919867466</v>
      </c>
      <c r="O11" s="54">
        <v>0.2155388471177945</v>
      </c>
      <c r="P11" s="55">
        <v>0.78446115288220553</v>
      </c>
      <c r="Q11" s="54">
        <v>0.22168803418803421</v>
      </c>
      <c r="R11" s="55">
        <v>0.77831196581196582</v>
      </c>
    </row>
    <row r="12" spans="1:18" ht="15">
      <c r="A12" s="50" t="s">
        <v>24</v>
      </c>
      <c r="B12" s="51">
        <v>1535</v>
      </c>
      <c r="C12" s="52">
        <v>1689</v>
      </c>
      <c r="D12" s="53">
        <v>3224</v>
      </c>
      <c r="E12" s="51">
        <v>10</v>
      </c>
      <c r="F12" s="52">
        <v>43</v>
      </c>
      <c r="G12" s="53">
        <v>53</v>
      </c>
      <c r="H12" s="51">
        <v>80</v>
      </c>
      <c r="I12" s="52">
        <v>312</v>
      </c>
      <c r="J12" s="53">
        <v>392</v>
      </c>
      <c r="L12" s="50" t="s">
        <v>24</v>
      </c>
      <c r="M12" s="54">
        <v>0.47611662531017368</v>
      </c>
      <c r="N12" s="55">
        <v>0.52388337468982626</v>
      </c>
      <c r="O12" s="54">
        <v>0.18867924528301891</v>
      </c>
      <c r="P12" s="55">
        <v>0.81132075471698117</v>
      </c>
      <c r="Q12" s="54">
        <v>0.2040816326530612</v>
      </c>
      <c r="R12" s="55">
        <v>0.79591836734693877</v>
      </c>
    </row>
    <row r="13" spans="1:18" ht="15">
      <c r="A13" s="50" t="s">
        <v>47</v>
      </c>
      <c r="B13" s="51">
        <v>5256</v>
      </c>
      <c r="C13" s="52">
        <v>7407</v>
      </c>
      <c r="D13" s="53">
        <v>12663</v>
      </c>
      <c r="E13" s="51">
        <v>18</v>
      </c>
      <c r="F13" s="52">
        <v>121</v>
      </c>
      <c r="G13" s="53">
        <v>139</v>
      </c>
      <c r="H13" s="51">
        <v>154</v>
      </c>
      <c r="I13" s="52">
        <v>952</v>
      </c>
      <c r="J13" s="53">
        <v>1106</v>
      </c>
      <c r="L13" s="50" t="s">
        <v>47</v>
      </c>
      <c r="M13" s="54">
        <v>0.41506751954513149</v>
      </c>
      <c r="N13" s="55">
        <v>0.58493248045486856</v>
      </c>
      <c r="O13" s="54">
        <v>0.12949640287769781</v>
      </c>
      <c r="P13" s="55">
        <v>0.87050359712230219</v>
      </c>
      <c r="Q13" s="54">
        <v>0.13924050632911389</v>
      </c>
      <c r="R13" s="55">
        <v>0.86075949367088611</v>
      </c>
    </row>
    <row r="14" spans="1:18" ht="15">
      <c r="A14" s="50" t="s">
        <v>48</v>
      </c>
      <c r="B14" s="51">
        <v>3797</v>
      </c>
      <c r="C14" s="52">
        <v>5465</v>
      </c>
      <c r="D14" s="53">
        <v>9262</v>
      </c>
      <c r="E14" s="51">
        <v>7</v>
      </c>
      <c r="F14" s="52">
        <v>60</v>
      </c>
      <c r="G14" s="53">
        <v>67</v>
      </c>
      <c r="H14" s="51">
        <v>169</v>
      </c>
      <c r="I14" s="52">
        <v>583</v>
      </c>
      <c r="J14" s="53">
        <v>752</v>
      </c>
      <c r="L14" s="50" t="s">
        <v>48</v>
      </c>
      <c r="M14" s="54">
        <v>0.40995465342258702</v>
      </c>
      <c r="N14" s="55">
        <v>0.59004534657741303</v>
      </c>
      <c r="O14" s="54">
        <v>0.1044776119402985</v>
      </c>
      <c r="P14" s="55">
        <v>0.89552238805970152</v>
      </c>
      <c r="Q14" s="54">
        <v>0.22473404255319149</v>
      </c>
      <c r="R14" s="55">
        <v>0.77526595744680848</v>
      </c>
    </row>
    <row r="15" spans="1:18" ht="15">
      <c r="A15" s="50" t="s">
        <v>49</v>
      </c>
      <c r="B15" s="51">
        <v>6866</v>
      </c>
      <c r="C15" s="52">
        <v>11735</v>
      </c>
      <c r="D15" s="53">
        <v>18601</v>
      </c>
      <c r="E15" s="51">
        <v>19</v>
      </c>
      <c r="F15" s="52">
        <v>151</v>
      </c>
      <c r="G15" s="53">
        <v>170</v>
      </c>
      <c r="H15" s="51">
        <v>178</v>
      </c>
      <c r="I15" s="52">
        <v>1513</v>
      </c>
      <c r="J15" s="53">
        <v>1691</v>
      </c>
      <c r="L15" s="50" t="s">
        <v>49</v>
      </c>
      <c r="M15" s="54">
        <v>0.36911993978818342</v>
      </c>
      <c r="N15" s="55">
        <v>0.63088006021181653</v>
      </c>
      <c r="O15" s="54">
        <v>0.1117647058823529</v>
      </c>
      <c r="P15" s="55">
        <v>0.88823529411764701</v>
      </c>
      <c r="Q15" s="54">
        <v>0.10526315789473679</v>
      </c>
      <c r="R15" s="55">
        <v>0.89473684210526305</v>
      </c>
    </row>
    <row r="16" spans="1:18" ht="15">
      <c r="A16" s="50" t="s">
        <v>50</v>
      </c>
      <c r="B16" s="51">
        <v>13555</v>
      </c>
      <c r="C16" s="52">
        <v>17769</v>
      </c>
      <c r="D16" s="53">
        <v>31324</v>
      </c>
      <c r="E16" s="51">
        <v>189</v>
      </c>
      <c r="F16" s="52">
        <v>691</v>
      </c>
      <c r="G16" s="53">
        <v>880</v>
      </c>
      <c r="H16" s="51">
        <v>258</v>
      </c>
      <c r="I16" s="52">
        <v>1268</v>
      </c>
      <c r="J16" s="53">
        <v>1526</v>
      </c>
      <c r="L16" s="50" t="s">
        <v>50</v>
      </c>
      <c r="M16" s="54">
        <v>0.43273528285021068</v>
      </c>
      <c r="N16" s="55">
        <v>0.56726471714978932</v>
      </c>
      <c r="O16" s="54">
        <v>0.21477272727272731</v>
      </c>
      <c r="P16" s="55">
        <v>0.78522727272727288</v>
      </c>
      <c r="Q16" s="54">
        <v>0.1690694626474443</v>
      </c>
      <c r="R16" s="55">
        <v>0.83093053735255573</v>
      </c>
    </row>
    <row r="17" spans="1:18" ht="15">
      <c r="A17" s="50" t="s">
        <v>51</v>
      </c>
      <c r="B17" s="51">
        <v>1375</v>
      </c>
      <c r="C17" s="52">
        <v>3246</v>
      </c>
      <c r="D17" s="53">
        <v>4621</v>
      </c>
      <c r="E17" s="51">
        <v>7</v>
      </c>
      <c r="F17" s="52">
        <v>68</v>
      </c>
      <c r="G17" s="53">
        <v>75</v>
      </c>
      <c r="H17" s="51">
        <v>36</v>
      </c>
      <c r="I17" s="52">
        <v>351</v>
      </c>
      <c r="J17" s="53">
        <v>387</v>
      </c>
      <c r="L17" s="50" t="s">
        <v>51</v>
      </c>
      <c r="M17" s="54">
        <v>0.29755464185241293</v>
      </c>
      <c r="N17" s="55">
        <v>0.70244535814758702</v>
      </c>
      <c r="O17" s="54">
        <v>0.093333333333333338</v>
      </c>
      <c r="P17" s="55">
        <v>0.90666666666666662</v>
      </c>
      <c r="Q17" s="54">
        <v>0.093023255813953487</v>
      </c>
      <c r="R17" s="55">
        <v>0.90697674418604646</v>
      </c>
    </row>
    <row r="18" spans="1:18" ht="15">
      <c r="A18" s="50" t="s">
        <v>52</v>
      </c>
      <c r="B18" s="51">
        <v>3680</v>
      </c>
      <c r="C18" s="52">
        <v>6263</v>
      </c>
      <c r="D18" s="53">
        <v>9943</v>
      </c>
      <c r="E18" s="51">
        <v>19</v>
      </c>
      <c r="F18" s="52">
        <v>138</v>
      </c>
      <c r="G18" s="53">
        <v>157</v>
      </c>
      <c r="H18" s="51">
        <v>83</v>
      </c>
      <c r="I18" s="52">
        <v>585</v>
      </c>
      <c r="J18" s="53">
        <v>668</v>
      </c>
      <c r="L18" s="50" t="s">
        <v>52</v>
      </c>
      <c r="M18" s="54">
        <v>0.37010962486171178</v>
      </c>
      <c r="N18" s="55">
        <v>0.62989037513828827</v>
      </c>
      <c r="O18" s="54">
        <v>0.12101910828025481</v>
      </c>
      <c r="P18" s="55">
        <v>0.87898089171974525</v>
      </c>
      <c r="Q18" s="54">
        <v>0.124251497005988</v>
      </c>
      <c r="R18" s="55">
        <v>0.87574850299401208</v>
      </c>
    </row>
    <row r="19" spans="1:18" ht="15">
      <c r="A19" s="50" t="s">
        <v>53</v>
      </c>
      <c r="B19" s="51">
        <v>1006</v>
      </c>
      <c r="C19" s="52">
        <v>1789</v>
      </c>
      <c r="D19" s="53">
        <v>2795</v>
      </c>
      <c r="E19" s="51">
        <v>5</v>
      </c>
      <c r="F19" s="52">
        <v>31</v>
      </c>
      <c r="G19" s="53">
        <v>36</v>
      </c>
      <c r="H19" s="51">
        <v>39</v>
      </c>
      <c r="I19" s="52">
        <v>170</v>
      </c>
      <c r="J19" s="53">
        <v>209</v>
      </c>
      <c r="L19" s="50" t="s">
        <v>53</v>
      </c>
      <c r="M19" s="54">
        <v>0.35992844364937387</v>
      </c>
      <c r="N19" s="55">
        <v>0.64007155635062607</v>
      </c>
      <c r="O19" s="54">
        <v>0.1388888888888889</v>
      </c>
      <c r="P19" s="55">
        <v>0.86111111111111116</v>
      </c>
      <c r="Q19" s="54">
        <v>0.1866028708133971</v>
      </c>
      <c r="R19" s="55">
        <v>0.8133971291866029</v>
      </c>
    </row>
    <row r="20" spans="1:18" ht="15">
      <c r="A20" s="50" t="s">
        <v>54</v>
      </c>
      <c r="B20" s="51">
        <v>21056</v>
      </c>
      <c r="C20" s="52">
        <v>34893</v>
      </c>
      <c r="D20" s="53">
        <v>55949</v>
      </c>
      <c r="E20" s="51">
        <v>457</v>
      </c>
      <c r="F20" s="52">
        <v>1653</v>
      </c>
      <c r="G20" s="53">
        <v>2110</v>
      </c>
      <c r="H20" s="51">
        <v>707</v>
      </c>
      <c r="I20" s="52">
        <v>3731</v>
      </c>
      <c r="J20" s="53">
        <v>4438</v>
      </c>
      <c r="L20" s="50" t="s">
        <v>54</v>
      </c>
      <c r="M20" s="54">
        <v>0.37634274071028972</v>
      </c>
      <c r="N20" s="55">
        <v>0.62365725928971039</v>
      </c>
      <c r="O20" s="54">
        <v>0.2165876777251185</v>
      </c>
      <c r="P20" s="55">
        <v>0.78341232227488156</v>
      </c>
      <c r="Q20" s="54">
        <v>0.15930599369085169</v>
      </c>
      <c r="R20" s="55">
        <v>0.84069400630914826</v>
      </c>
    </row>
    <row r="21" spans="1:18" ht="15">
      <c r="A21" s="50" t="s">
        <v>55</v>
      </c>
      <c r="B21" s="51">
        <v>8626</v>
      </c>
      <c r="C21" s="52">
        <v>11611</v>
      </c>
      <c r="D21" s="53">
        <v>20237</v>
      </c>
      <c r="E21" s="51">
        <v>174</v>
      </c>
      <c r="F21" s="52">
        <v>827</v>
      </c>
      <c r="G21" s="53">
        <v>1001</v>
      </c>
      <c r="H21" s="51">
        <v>223</v>
      </c>
      <c r="I21" s="52">
        <v>1151</v>
      </c>
      <c r="J21" s="53">
        <v>1374</v>
      </c>
      <c r="L21" s="50" t="s">
        <v>55</v>
      </c>
      <c r="M21" s="54">
        <v>0.42624894994317342</v>
      </c>
      <c r="N21" s="55">
        <v>0.57375105005682658</v>
      </c>
      <c r="O21" s="54">
        <v>0.1738261738261738</v>
      </c>
      <c r="P21" s="55">
        <v>0.82617382617382618</v>
      </c>
      <c r="Q21" s="54">
        <v>0.16229985443959241</v>
      </c>
      <c r="R21" s="55">
        <v>0.83770014556040773</v>
      </c>
    </row>
    <row r="22" spans="1:18" ht="15">
      <c r="A22" s="50" t="s">
        <v>56</v>
      </c>
      <c r="B22" s="51">
        <v>3981</v>
      </c>
      <c r="C22" s="52">
        <v>4957</v>
      </c>
      <c r="D22" s="53">
        <v>8938</v>
      </c>
      <c r="E22" s="51">
        <v>19</v>
      </c>
      <c r="F22" s="52">
        <v>103</v>
      </c>
      <c r="G22" s="53">
        <v>122</v>
      </c>
      <c r="H22" s="51">
        <v>136</v>
      </c>
      <c r="I22" s="52">
        <v>866</v>
      </c>
      <c r="J22" s="53">
        <v>1002</v>
      </c>
      <c r="L22" s="50" t="s">
        <v>56</v>
      </c>
      <c r="M22" s="54">
        <v>0.44540165585142089</v>
      </c>
      <c r="N22" s="55">
        <v>0.55459834414857911</v>
      </c>
      <c r="O22" s="54">
        <v>0.15573770491803279</v>
      </c>
      <c r="P22" s="55">
        <v>0.84426229508196726</v>
      </c>
      <c r="Q22" s="54">
        <v>0.13572854291417169</v>
      </c>
      <c r="R22" s="55">
        <v>0.86427145708582831</v>
      </c>
    </row>
    <row r="23" spans="1:18" ht="15">
      <c r="A23" s="28"/>
      <c r="B23" s="29"/>
      <c r="C23" s="29"/>
      <c r="D23" s="29"/>
      <c r="E23" s="29"/>
      <c r="F23" s="29"/>
      <c r="G23" s="29"/>
      <c r="H23" s="29"/>
      <c r="I23" s="29"/>
      <c r="J23" s="25"/>
      <c r="L23" s="28"/>
      <c r="M23" s="48"/>
      <c r="N23" s="30"/>
      <c r="O23" s="48"/>
      <c r="P23" s="30"/>
      <c r="Q23" s="48"/>
      <c r="R23" s="31"/>
    </row>
    <row r="24" spans="1:18" ht="15">
      <c r="A24" s="23" t="s">
        <v>31</v>
      </c>
      <c r="B24" s="38">
        <f t="shared" si="0" ref="B24:J24">SUM(B8:B23)</f>
        <v>149178</v>
      </c>
      <c r="C24" s="39">
        <f t="shared" si="0"/>
        <v>212359</v>
      </c>
      <c r="D24" s="39">
        <f t="shared" si="0"/>
        <v>361537</v>
      </c>
      <c r="E24" s="39">
        <f t="shared" si="0"/>
        <v>1990</v>
      </c>
      <c r="F24" s="39">
        <f t="shared" si="0"/>
        <v>8542</v>
      </c>
      <c r="G24" s="39">
        <f t="shared" si="0"/>
        <v>10532</v>
      </c>
      <c r="H24" s="39">
        <f t="shared" si="0"/>
        <v>4341</v>
      </c>
      <c r="I24" s="39">
        <f t="shared" si="0"/>
        <v>22502</v>
      </c>
      <c r="J24" s="40">
        <f t="shared" si="0"/>
        <v>26843</v>
      </c>
      <c r="L24" s="23" t="s">
        <v>31</v>
      </c>
      <c r="M24" s="41">
        <f>B24/D24</f>
        <v>0.41262166804504102</v>
      </c>
      <c r="N24" s="42">
        <f>C24/D24</f>
        <v>0.58737833195495892</v>
      </c>
      <c r="O24" s="43">
        <f>E24/G24</f>
        <v>0.1889479680972275</v>
      </c>
      <c r="P24" s="42">
        <f>F24/G24</f>
        <v>0.81105203190277253</v>
      </c>
      <c r="Q24" s="43">
        <f>H24/J24</f>
        <v>0.16171813880713781</v>
      </c>
      <c r="R24" s="42">
        <f>I24/J24</f>
        <v>0.83828186119286219</v>
      </c>
    </row>
    <row r="25" ht="15"/>
    <row r="26" spans="1:1" ht="15">
      <c r="A26" s="24" t="s">
        <v>33</v>
      </c>
    </row>
    <row r="27" spans="1:1" ht="15">
      <c r="A27" s="24" t="s">
        <v>34</v>
      </c>
    </row>
    <row r="28" ht="15"/>
    <row r="29" spans="1:1" ht="15">
      <c r="A29" s="33" t="s">
        <v>35</v>
      </c>
    </row>
  </sheetData>
  <mergeCells count="8">
    <mergeCell ref="B6:D6"/>
    <mergeCell ref="E6:G6"/>
    <mergeCell ref="H6:J6"/>
    <mergeCell ref="M6:N6"/>
    <mergeCell ref="O6:P6"/>
    <mergeCell ref="Q6:R6"/>
    <mergeCell ref="A6:A7"/>
    <mergeCell ref="L6:L7"/>
  </mergeCells>
  <hyperlinks>
    <hyperlink ref="A29" location="Contents!A1" display="Return to Section Main page"/>
  </hyperlinks>
  <pageMargins left="0.7" right="0.7" top="0.75" bottom="0.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Table 1</vt:lpstr>
      <vt:lpstr>Table 2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Marianne Chilcott (admin account)</cp:lastModifiedBy>
  <dcterms:created xsi:type="dcterms:W3CDTF">2014-04-30T10:51:23Z</dcterms:created>
  <dcterms:modified xsi:type="dcterms:W3CDTF">2020-09-15T02:23:47Z</dcterms:modified>
  <cp:category/>
</cp:coreProperties>
</file>