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nnecad\AppData\Local\Temp\8\f7fca8d528c64ba2b137b2767d7d2cfe\"/>
    </mc:Choice>
  </mc:AlternateContent>
  <bookViews>
    <workbookView xWindow="0" yWindow="0" windowWidth="21435" windowHeight="9390" activeTab="0"/>
  </bookViews>
  <sheets>
    <sheet name="Contents" sheetId="1" r:id="rId3"/>
    <sheet name="Table 1" sheetId="2" r:id="rId4"/>
    <sheet name="Table 2" sheetId="3" r:id="rId5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</calcChain>
</file>

<file path=xl/sharedStrings.xml><?xml version="1.0" encoding="utf-8"?>
<sst xmlns="http://schemas.openxmlformats.org/spreadsheetml/2006/main" count="111" uniqueCount="57">
  <si>
    <t>Wof/Cof inspections - volume and result analysis</t>
  </si>
  <si>
    <t>Data obtained from the Motor Vehicle Register (MVR)</t>
  </si>
  <si>
    <t>List of tables</t>
  </si>
  <si>
    <t>Total WoF/CoF-A/CoF-B volumes by region</t>
  </si>
  <si>
    <t>First-Time Wof/Cof-A/Cof-B volumes and results by region</t>
  </si>
  <si>
    <t>Definitions</t>
  </si>
  <si>
    <t>Warrant of Fitness (Wof)</t>
  </si>
  <si>
    <t>A warrant of fitness (WoF) is a regular check to ensure that a registered vehicle meets required safety standards.</t>
  </si>
  <si>
    <t>Wof certificates are issued by NZTA authorised Inspection Centres located throughout the country.</t>
  </si>
  <si>
    <t>Certificate of Fitness (Cof)</t>
  </si>
  <si>
    <t>A certificate of fitness (CoF) is a regular check to ensure that a registered vehicle meets required safety standards.</t>
  </si>
  <si>
    <t>Vehicles requiring this certification are:</t>
  </si>
  <si>
    <t>•heavy vehicles – trucks, larger trailers, motor homes</t>
  </si>
  <si>
    <t>•all passenger service vehicles – taxis, shuttles and buses</t>
  </si>
  <si>
    <t>•rental vehicles.</t>
  </si>
  <si>
    <t>Notes</t>
  </si>
  <si>
    <t>For statistical purposes, Cofs are also sub categorised as Cof-A (for light vehicles)</t>
  </si>
  <si>
    <t>and Cof-B (for heavy vehicles).</t>
  </si>
  <si>
    <t>Location information in the following tables is derived from the physical location</t>
  </si>
  <si>
    <t>of Inspection Centres that carry out the Wof/Cof inspections.</t>
  </si>
  <si>
    <t>Return to NZ MVR statistics main menu</t>
  </si>
  <si>
    <t>Table 1</t>
  </si>
  <si>
    <t>Total Wof/Cof-A/Cof-B volumes by region</t>
  </si>
  <si>
    <t>Region</t>
  </si>
  <si>
    <t>Gisborne Region</t>
  </si>
  <si>
    <t>WOF</t>
  </si>
  <si>
    <t>Bay Of Plenty Region</t>
  </si>
  <si>
    <t>COF A</t>
  </si>
  <si>
    <t>Waikato Region</t>
  </si>
  <si>
    <t>COF B</t>
  </si>
  <si>
    <t>Auckland Region</t>
  </si>
  <si>
    <t>Total</t>
  </si>
  <si>
    <t>Notes:</t>
  </si>
  <si>
    <t>1. Nelson includes Tasman region</t>
  </si>
  <si>
    <t>2. Canterbury includes Chatham Islands</t>
  </si>
  <si>
    <t>Return to Section Main page</t>
  </si>
  <si>
    <t>Table 2</t>
  </si>
  <si>
    <t>COF-A</t>
  </si>
  <si>
    <t>COF-B</t>
  </si>
  <si>
    <t>FAIL</t>
  </si>
  <si>
    <t>PASS</t>
  </si>
  <si>
    <t>Fail</t>
  </si>
  <si>
    <t>Pass</t>
  </si>
  <si>
    <t>FAIL Rate</t>
  </si>
  <si>
    <t>PASS Rate</t>
  </si>
  <si>
    <t>Northland Region</t>
  </si>
  <si>
    <t>Month: November 2025</t>
  </si>
  <si>
    <t>Hawke'S Bay Region</t>
  </si>
  <si>
    <t>Taranaki Region</t>
  </si>
  <si>
    <t>Manawatu-Whanganui Region</t>
  </si>
  <si>
    <t>Wellington Region</t>
  </si>
  <si>
    <t>Marlborough Region</t>
  </si>
  <si>
    <t>Tasman Region</t>
  </si>
  <si>
    <t>West Coast Region</t>
  </si>
  <si>
    <t>Canterbury Region</t>
  </si>
  <si>
    <t>Otago Region</t>
  </si>
  <si>
    <t>Southland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</si>
</sst>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u val="single"/>
      <sz val="11"/>
      <color indexed="12"/>
      <name val="Calibri"/>
      <family val="2"/>
    </font>
    <font>
      <sz val="24"/>
      <color indexed="8"/>
      <name val="Calibri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0"/>
      <color indexed="8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 val="single"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NumberFormat="1" applyFont="1" applyFill="1" applyBorder="1" applyAlignment="1" applyProtection="1">
      <alignment/>
      <protection/>
    </xf>
    <xf numFmtId="0" fontId="4" fillId="0" borderId="0" xfId="0" applyNumberFormat="1" applyFont="1" applyFill="1" applyBorder="1" applyAlignment="1" applyProtection="1">
      <alignment/>
      <protection/>
    </xf>
    <xf numFmtId="0" fontId="5" fillId="0" borderId="0" xfId="0" applyNumberFormat="1" applyFont="1" applyFill="1" applyBorder="1" applyAlignment="1" applyProtection="1">
      <alignment/>
      <protection/>
    </xf>
    <xf numFmtId="0" fontId="13" fillId="0" borderId="0" xfId="0" applyNumberFormat="1" applyFont="1" applyFill="1" applyBorder="1" applyAlignment="1" applyProtection="1">
      <alignment/>
      <protection/>
    </xf>
    <xf numFmtId="0" fontId="8" fillId="0" borderId="0" xfId="0" applyNumberFormat="1" applyFont="1" applyFill="1" applyBorder="1" applyAlignment="1" applyProtection="1">
      <alignment/>
      <protection/>
    </xf>
    <xf numFmtId="0" fontId="6" fillId="0" borderId="0" xfId="0" applyNumberFormat="1" applyFont="1" applyFill="1" applyBorder="1" applyAlignment="1" applyProtection="1">
      <alignment/>
      <protection/>
    </xf>
    <xf numFmtId="0" fontId="7" fillId="0" borderId="0" xfId="0" applyNumberFormat="1" applyFont="1" applyFill="1" applyBorder="1" applyAlignment="1" applyProtection="1">
      <alignment horizontal="right"/>
      <protection/>
    </xf>
    <xf numFmtId="0" fontId="3" fillId="0" borderId="0" xfId="0" applyNumberFormat="1" applyFont="1" applyFill="1" applyBorder="1" applyAlignment="1" applyProtection="1">
      <alignment/>
      <protection/>
    </xf>
    <xf numFmtId="0" fontId="7" fillId="0" borderId="0" xfId="0" applyNumberFormat="1" applyFont="1" applyFill="1" applyBorder="1" applyAlignment="1" applyProtection="1">
      <alignment vertical="center"/>
      <protection/>
    </xf>
    <xf numFmtId="0" fontId="7" fillId="0" borderId="0" xfId="0" applyNumberFormat="1" applyFont="1" applyFill="1" applyBorder="1" applyAlignment="1" applyProtection="1">
      <alignment/>
      <protection/>
    </xf>
    <xf numFmtId="0" fontId="10" fillId="0" borderId="0" xfId="0" applyNumberFormat="1" applyFont="1" applyFill="1" applyBorder="1" applyAlignment="1" applyProtection="1">
      <alignment vertical="center"/>
      <protection/>
    </xf>
    <xf numFmtId="0" fontId="12" fillId="0" borderId="0" xfId="0" applyNumberFormat="1" applyFont="1" applyFill="1" applyBorder="1" applyAlignment="1" applyProtection="1">
      <alignment vertical="center"/>
      <protection/>
    </xf>
    <xf numFmtId="0" fontId="2" fillId="0" borderId="0" xfId="0" applyNumberFormat="1" applyFont="1" applyFill="1" applyBorder="1" applyAlignment="1" applyProtection="1">
      <alignment vertical="center"/>
      <protection/>
    </xf>
    <xf numFmtId="0" fontId="11" fillId="0" borderId="0" xfId="0" applyNumberFormat="1" applyFont="1" applyFill="1" applyBorder="1" applyAlignment="1" applyProtection="1">
      <alignment vertical="center"/>
      <protection/>
    </xf>
    <xf numFmtId="0" fontId="9" fillId="0" borderId="0" xfId="0" applyNumberFormat="1" applyFont="1" applyFill="1" applyBorder="1" applyAlignment="1" applyProtection="1">
      <alignment vertical="center"/>
      <protection/>
    </xf>
    <xf numFmtId="0" fontId="14" fillId="0" borderId="0" xfId="0" applyNumberFormat="1" applyFont="1" applyFill="1" applyBorder="1" applyAlignment="1" applyProtection="1">
      <alignment/>
      <protection/>
    </xf>
    <xf numFmtId="0" fontId="0" fillId="0" borderId="0" xfId="0" applyAlignment="1">
      <alignment horizontal="center"/>
    </xf>
    <xf numFmtId="0" fontId="7" fillId="0" borderId="0" xfId="0" applyNumberFormat="1" applyFont="1" applyFill="1" applyBorder="1" applyAlignment="1" applyProtection="1">
      <alignment horizontal="center"/>
      <protection/>
    </xf>
    <xf numFmtId="0" fontId="14" fillId="0" borderId="0" xfId="0" applyNumberFormat="1" applyFont="1" applyFill="1" applyBorder="1" applyAlignment="1" applyProtection="1">
      <alignment horizontal="center"/>
      <protection/>
    </xf>
    <xf numFmtId="0" fontId="5" fillId="0" borderId="0" xfId="0" applyNumberFormat="1" applyFont="1" applyFill="1" applyBorder="1" applyAlignment="1" applyProtection="1">
      <alignment horizontal="center"/>
      <protection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1" xfId="0" applyFont="1" applyBorder="1"/>
    <xf numFmtId="0" fontId="16" fillId="0" borderId="0" xfId="0" applyFont="1"/>
    <xf numFmtId="3" fontId="16" fillId="0" borderId="2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0" fontId="16" fillId="0" borderId="5" xfId="0" applyFont="1" applyBorder="1"/>
    <xf numFmtId="3" fontId="16" fillId="0" borderId="6" xfId="0" applyNumberFormat="1" applyFont="1" applyBorder="1" applyAlignment="1">
      <alignment horizontal="center"/>
    </xf>
    <xf numFmtId="9" fontId="16" fillId="0" borderId="6" xfId="0" applyNumberFormat="1" applyFont="1" applyBorder="1"/>
    <xf numFmtId="9" fontId="16" fillId="0" borderId="2" xfId="0" applyNumberFormat="1" applyFont="1" applyBorder="1"/>
    <xf numFmtId="0" fontId="16" fillId="0" borderId="1" xfId="0" applyFont="1" applyBorder="1" applyAlignment="1">
      <alignment horizontal="left"/>
    </xf>
    <xf numFmtId="0" fontId="19" fillId="0" borderId="0" xfId="20"/>
    <xf numFmtId="0" fontId="19" fillId="0" borderId="0" xfId="20" applyNumberFormat="1" applyFill="1" applyBorder="1" applyAlignment="1" applyProtection="1">
      <alignment/>
      <protection/>
    </xf>
    <xf numFmtId="0" fontId="17" fillId="0" borderId="3" xfId="0" applyNumberFormat="1" applyFont="1" applyFill="1" applyBorder="1" applyAlignment="1" applyProtection="1">
      <alignment horizontal="right" vertical="center"/>
      <protection/>
    </xf>
    <xf numFmtId="0" fontId="17" fillId="0" borderId="4" xfId="0" applyNumberFormat="1" applyFont="1" applyFill="1" applyBorder="1" applyAlignment="1" applyProtection="1">
      <alignment horizontal="right" vertical="center"/>
      <protection/>
    </xf>
    <xf numFmtId="0" fontId="17" fillId="0" borderId="7" xfId="0" applyNumberFormat="1" applyFont="1" applyFill="1" applyBorder="1" applyAlignment="1" applyProtection="1">
      <alignment horizontal="right" vertical="center"/>
      <protection/>
    </xf>
    <xf numFmtId="3" fontId="16" fillId="0" borderId="7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9" fontId="16" fillId="0" borderId="7" xfId="0" applyNumberFormat="1" applyFont="1" applyBorder="1" applyAlignment="1">
      <alignment horizontal="right"/>
    </xf>
    <xf numFmtId="9" fontId="16" fillId="0" borderId="4" xfId="0" applyNumberFormat="1" applyFont="1" applyBorder="1" applyAlignment="1">
      <alignment horizontal="right"/>
    </xf>
    <xf numFmtId="9" fontId="16" fillId="0" borderId="3" xfId="0" applyNumberFormat="1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17" fillId="0" borderId="5" xfId="0" applyNumberFormat="1" applyFont="1" applyFill="1" applyBorder="1" applyAlignment="1" applyProtection="1">
      <alignment horizontal="right" vertical="center"/>
      <protection/>
    </xf>
    <xf numFmtId="9" fontId="16" fillId="0" borderId="0" xfId="0" applyNumberFormat="1" applyFont="1" applyBorder="1"/>
    <xf numFmtId="0" fontId="13" fillId="0" borderId="0" xfId="0" applyNumberFormat="1" applyFont="1" applyFill="1" applyBorder="1" applyAlignment="1" applyProtection="1">
      <alignment horizontal="left"/>
      <protection/>
    </xf>
    <xf numFmtId="0" fontId="16" fillId="0" borderId="1" xfId="0" applyNumberFormat="1" applyFill="1" applyAlignment="1" applyProtection="1">
      <alignment wrapText="1"/>
      <protection/>
    </xf>
    <xf numFmtId="3" fontId="16" fillId="0" borderId="5" xfId="0" applyNumberFormat="1" applyFill="1" applyAlignment="1" applyProtection="1">
      <alignment horizontal="right" wrapText="1"/>
      <protection/>
    </xf>
    <xf numFmtId="3" fontId="16" fillId="0" borderId="6" xfId="0" applyNumberFormat="1" applyFill="1" applyAlignment="1" applyProtection="1">
      <alignment horizontal="right" wrapText="1"/>
      <protection/>
    </xf>
    <xf numFmtId="3" fontId="16" fillId="0" borderId="4" xfId="0" applyNumberFormat="1" applyFill="1" applyAlignment="1" applyProtection="1">
      <alignment horizontal="right" wrapText="1"/>
      <protection/>
    </xf>
    <xf numFmtId="9" fontId="16" fillId="0" borderId="7" xfId="0" applyNumberFormat="1" applyFill="1" applyAlignment="1" applyProtection="1">
      <alignment horizontal="right" wrapText="1"/>
      <protection/>
    </xf>
    <xf numFmtId="9" fontId="16" fillId="0" borderId="4" xfId="0" applyNumberFormat="1" applyFill="1" applyAlignment="1" applyProtection="1">
      <alignment horizontal="right" wrapText="1"/>
      <protection/>
    </xf>
    <xf numFmtId="0" fontId="17" fillId="0" borderId="8" xfId="0" applyNumberFormat="1" applyFont="1" applyFill="1" applyBorder="1" applyAlignment="1" applyProtection="1">
      <alignment horizontal="center" vertical="center"/>
      <protection/>
    </xf>
    <xf numFmtId="0" fontId="17" fillId="0" borderId="9" xfId="0" applyNumberFormat="1" applyFont="1" applyFill="1" applyBorder="1" applyAlignment="1" applyProtection="1">
      <alignment horizontal="center" vertical="center"/>
      <protection/>
    </xf>
    <xf numFmtId="0" fontId="18" fillId="0" borderId="9" xfId="0" applyNumberFormat="1" applyFont="1" applyFill="1" applyBorder="1" applyAlignment="1" applyProtection="1">
      <alignment horizontal="left" vertical="center"/>
      <protection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link" xfId="20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http://www.nzta.govt.nz/resources/new-zealand-motor-vehicle-register-statistics/additions-to-the-national-vehicle-fleet/" TargetMode="Externa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workbookViewId="0" topLeftCell="A1">
      <selection pane="topLeft" activeCell="A1" sqref="A1"/>
    </sheetView>
  </sheetViews>
  <sheetFormatPr defaultRowHeight="15"/>
  <sheetData>
    <row r="1" spans="1:2" ht="31.5">
      <c r="A1" s="2" t="s">
        <v>0</v>
      </c>
      <c r="B1" s="3"/>
    </row>
    <row r="2" spans="1:1" ht="15">
      <c r="A2" s="49" t="s">
        <v>46</v>
      </c>
    </row>
    <row r="3" spans="1:2" ht="15">
      <c r="A3" s="5" t="s">
        <v>1</v>
      </c>
      <c r="B3" s="3"/>
    </row>
    <row r="4" spans="1:2" ht="15">
      <c r="A4" s="3"/>
      <c r="B4" s="3"/>
    </row>
    <row r="5" spans="1:2" ht="15">
      <c r="A5" s="6" t="s">
        <v>2</v>
      </c>
      <c r="B5" s="3"/>
    </row>
    <row r="6" spans="1:2" ht="15">
      <c r="A6" s="6"/>
      <c r="B6" s="1"/>
    </row>
    <row r="7" spans="1:2" ht="15">
      <c r="A7" s="7">
        <v>1</v>
      </c>
      <c r="B7" s="34" t="s">
        <v>3</v>
      </c>
    </row>
    <row r="8" spans="1:2" ht="15">
      <c r="A8" s="7">
        <v>2</v>
      </c>
      <c r="B8" s="34" t="s">
        <v>4</v>
      </c>
    </row>
    <row r="9" spans="1:2" ht="15">
      <c r="A9" s="1"/>
      <c r="B9" s="1"/>
    </row>
    <row r="10" spans="1:2" ht="15">
      <c r="A10" s="6" t="s">
        <v>5</v>
      </c>
      <c r="B10" s="9"/>
    </row>
    <row r="11" spans="1:2" ht="15">
      <c r="A11" s="10"/>
      <c r="B11" s="11"/>
    </row>
    <row r="12" spans="1:2" ht="15">
      <c r="A12" s="1"/>
      <c r="B12" s="12" t="s">
        <v>6</v>
      </c>
    </row>
    <row r="13" spans="1:2" ht="15">
      <c r="A13" s="1"/>
      <c r="B13" s="1" t="s">
        <v>7</v>
      </c>
    </row>
    <row r="14" spans="1:2" ht="15">
      <c r="A14" s="1"/>
      <c r="B14" s="1" t="s">
        <v>8</v>
      </c>
    </row>
    <row r="15" spans="1:2" ht="15">
      <c r="A15" s="13"/>
      <c r="B15" s="13"/>
    </row>
    <row r="16" spans="1:2" ht="15">
      <c r="A16" s="13"/>
      <c r="B16" s="14" t="s">
        <v>9</v>
      </c>
    </row>
    <row r="17" spans="1:2" ht="15">
      <c r="A17" s="13"/>
      <c r="B17" s="15" t="s">
        <v>10</v>
      </c>
    </row>
    <row r="18" spans="1:2" ht="15">
      <c r="A18" s="13"/>
      <c r="B18" s="15" t="s">
        <v>11</v>
      </c>
    </row>
    <row r="19" spans="1:2" ht="15">
      <c r="A19" s="13"/>
      <c r="B19" s="13" t="s">
        <v>12</v>
      </c>
    </row>
    <row r="20" spans="1:2" ht="15">
      <c r="A20" s="13"/>
      <c r="B20" s="13" t="s">
        <v>13</v>
      </c>
    </row>
    <row r="21" spans="1:2" ht="15">
      <c r="A21" s="13"/>
      <c r="B21" s="13" t="s">
        <v>14</v>
      </c>
    </row>
    <row r="22" spans="1:2" ht="15">
      <c r="A22" s="13"/>
      <c r="B22" s="13"/>
    </row>
    <row r="23" spans="1:2" ht="15">
      <c r="A23" s="13"/>
      <c r="B23" s="14" t="s">
        <v>15</v>
      </c>
    </row>
    <row r="24" spans="1:2" ht="15">
      <c r="A24" s="13"/>
      <c r="B24" s="13" t="s">
        <v>16</v>
      </c>
    </row>
    <row r="25" spans="1:2" ht="15">
      <c r="A25" s="15"/>
      <c r="B25" s="15" t="s">
        <v>17</v>
      </c>
    </row>
    <row r="26" spans="1:2" ht="15">
      <c r="A26" s="15"/>
      <c r="B26" s="15"/>
    </row>
    <row r="27" spans="1:2" ht="15">
      <c r="A27" s="13"/>
      <c r="B27" s="13" t="s">
        <v>18</v>
      </c>
    </row>
    <row r="28" spans="1:2" ht="15">
      <c r="A28" s="13"/>
      <c r="B28" s="13" t="s">
        <v>19</v>
      </c>
    </row>
    <row r="29" spans="1:2" ht="15">
      <c r="A29" s="13"/>
      <c r="B29" s="13"/>
    </row>
    <row r="30" spans="1:2" ht="15">
      <c r="A30" s="13"/>
      <c r="B30" s="8" t="s">
        <v>20</v>
      </c>
    </row>
  </sheetData>
  <hyperlinks>
    <hyperlink ref="B30" r:id="rId1" display="Return to NZ MVR statistics main menu"/>
    <hyperlink ref="B7" location="'Table 1'!A1" display="Total WoF/CoF-A/CoF-B volumes by region"/>
    <hyperlink ref="B8" location="'Table 2'!A1" display="First-Time Wof/Cof-A/Cof-B volumes and results by region"/>
  </hyperlinks>
  <pageMargins left="0.7" right="0.7" top="0.75" bottom="0.75" header="0.3" footer="0.3"/>
  <pageSetup orientation="portrait" paperSize="9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workbookViewId="0" topLeftCell="A1">
      <selection pane="topLeft" activeCell="A1" sqref="A1"/>
    </sheetView>
  </sheetViews>
  <sheetFormatPr defaultRowHeight="15"/>
  <cols>
    <col min="1" max="1" width="25.7142857142857" customWidth="1"/>
    <col min="2" max="5" width="12.7142857142857" style="17" customWidth="1"/>
  </cols>
  <sheetData>
    <row r="1" spans="1:5" ht="15">
      <c r="A1" s="49" t="s">
        <v>21</v>
      </c>
      <c r="B1" s="49"/>
      <c r="C1" s="21"/>
      <c r="D1" s="21"/>
      <c r="E1" s="21"/>
    </row>
    <row r="2" spans="1:5" ht="15">
      <c r="A2" s="10"/>
      <c r="B2" s="18"/>
      <c r="C2" s="21"/>
      <c r="D2" s="21"/>
      <c r="E2" s="21"/>
    </row>
    <row r="3" spans="1:5" ht="15">
      <c r="A3" s="16" t="s">
        <v>22</v>
      </c>
      <c r="B3" s="19"/>
      <c r="C3" s="21"/>
      <c r="D3" s="21"/>
      <c r="E3" s="21"/>
    </row>
    <row r="4" spans="1:5" ht="15">
      <c r="A4" s="4" t="s">
        <v>46</v>
      </c>
      <c r="B4" s="20"/>
      <c r="C4" s="21"/>
      <c r="D4" s="21"/>
      <c r="E4" s="21"/>
    </row>
    <row r="5" spans="1:5" ht="15">
      <c r="A5" s="22"/>
      <c r="B5" s="21"/>
      <c r="C5" s="21"/>
      <c r="D5" s="21"/>
      <c r="E5" s="21"/>
    </row>
    <row r="6" spans="1:5" ht="15">
      <c r="A6" s="32" t="s">
        <v>23</v>
      </c>
      <c r="B6" s="44" t="s">
        <v>25</v>
      </c>
      <c r="C6" s="45" t="s">
        <v>27</v>
      </c>
      <c r="D6" s="45" t="s">
        <v>29</v>
      </c>
      <c r="E6" s="46" t="s">
        <v>31</v>
      </c>
    </row>
    <row r="7" spans="1:5" ht="15">
      <c r="A7" s="50" t="s">
        <v>45</v>
      </c>
      <c r="B7" s="51">
        <v>22151</v>
      </c>
      <c r="C7" s="52">
        <v>160</v>
      </c>
      <c r="D7" s="52">
        <v>1443</v>
      </c>
      <c r="E7" s="53">
        <v>23754</v>
      </c>
    </row>
    <row r="8" spans="1:5" ht="15">
      <c r="A8" s="50" t="s">
        <v>30</v>
      </c>
      <c r="B8" s="51">
        <v>171839</v>
      </c>
      <c r="C8" s="52">
        <v>9768</v>
      </c>
      <c r="D8" s="52">
        <v>9513</v>
      </c>
      <c r="E8" s="53">
        <v>191120</v>
      </c>
    </row>
    <row r="9" spans="1:5" ht="15">
      <c r="A9" s="50" t="s">
        <v>28</v>
      </c>
      <c r="B9" s="51">
        <v>59067</v>
      </c>
      <c r="C9" s="52">
        <v>523</v>
      </c>
      <c r="D9" s="52">
        <v>4138</v>
      </c>
      <c r="E9" s="53">
        <v>63728</v>
      </c>
    </row>
    <row r="10" spans="1:5" ht="15">
      <c r="A10" s="50" t="s">
        <v>26</v>
      </c>
      <c r="B10" s="51">
        <v>39123</v>
      </c>
      <c r="C10" s="52">
        <v>402</v>
      </c>
      <c r="D10" s="52">
        <v>2606</v>
      </c>
      <c r="E10" s="53">
        <v>42131</v>
      </c>
    </row>
    <row r="11" spans="1:5" ht="15">
      <c r="A11" s="50" t="s">
        <v>24</v>
      </c>
      <c r="B11" s="51">
        <v>5211</v>
      </c>
      <c r="C11" s="52">
        <v>61</v>
      </c>
      <c r="D11" s="52">
        <v>536</v>
      </c>
      <c r="E11" s="53">
        <v>5808</v>
      </c>
    </row>
    <row r="12" spans="1:5" ht="15">
      <c r="A12" s="50" t="s">
        <v>47</v>
      </c>
      <c r="B12" s="51">
        <v>19745</v>
      </c>
      <c r="C12" s="52">
        <v>243</v>
      </c>
      <c r="D12" s="52">
        <v>1476</v>
      </c>
      <c r="E12" s="53">
        <v>21464</v>
      </c>
    </row>
    <row r="13" spans="1:5" ht="15">
      <c r="A13" s="50" t="s">
        <v>48</v>
      </c>
      <c r="B13" s="51">
        <v>14361</v>
      </c>
      <c r="C13" s="52">
        <v>152</v>
      </c>
      <c r="D13" s="52">
        <v>1039</v>
      </c>
      <c r="E13" s="53">
        <v>15552</v>
      </c>
    </row>
    <row r="14" spans="1:5" ht="15">
      <c r="A14" s="50" t="s">
        <v>49</v>
      </c>
      <c r="B14" s="51">
        <v>28700</v>
      </c>
      <c r="C14" s="52">
        <v>291</v>
      </c>
      <c r="D14" s="52">
        <v>2193</v>
      </c>
      <c r="E14" s="53">
        <v>31184</v>
      </c>
    </row>
    <row r="15" spans="1:5" ht="15">
      <c r="A15" s="50" t="s">
        <v>50</v>
      </c>
      <c r="B15" s="51">
        <v>51463</v>
      </c>
      <c r="C15" s="52">
        <v>1339</v>
      </c>
      <c r="D15" s="52">
        <v>2121</v>
      </c>
      <c r="E15" s="53">
        <v>54923</v>
      </c>
    </row>
    <row r="16" spans="1:5" ht="15">
      <c r="A16" s="50" t="s">
        <v>51</v>
      </c>
      <c r="B16" s="51">
        <v>6687</v>
      </c>
      <c r="C16" s="52">
        <v>166</v>
      </c>
      <c r="D16" s="52">
        <v>515</v>
      </c>
      <c r="E16" s="53">
        <v>7368</v>
      </c>
    </row>
    <row r="17" spans="1:5" ht="15">
      <c r="A17" s="50" t="s">
        <v>52</v>
      </c>
      <c r="B17" s="51">
        <v>16198</v>
      </c>
      <c r="C17" s="52">
        <v>350</v>
      </c>
      <c r="D17" s="52">
        <v>939</v>
      </c>
      <c r="E17" s="53">
        <v>17487</v>
      </c>
    </row>
    <row r="18" spans="1:5" ht="15">
      <c r="A18" s="50" t="s">
        <v>53</v>
      </c>
      <c r="B18" s="51">
        <v>4338</v>
      </c>
      <c r="C18" s="52">
        <v>106</v>
      </c>
      <c r="D18" s="52">
        <v>337</v>
      </c>
      <c r="E18" s="53">
        <v>4781</v>
      </c>
    </row>
    <row r="19" spans="1:5" ht="15">
      <c r="A19" s="50" t="s">
        <v>54</v>
      </c>
      <c r="B19" s="51">
        <v>87545</v>
      </c>
      <c r="C19" s="52">
        <v>4425</v>
      </c>
      <c r="D19" s="52">
        <v>5566</v>
      </c>
      <c r="E19" s="53">
        <v>97536</v>
      </c>
    </row>
    <row r="20" spans="1:5" ht="15">
      <c r="A20" s="50" t="s">
        <v>55</v>
      </c>
      <c r="B20" s="51">
        <v>34591</v>
      </c>
      <c r="C20" s="52">
        <v>2033</v>
      </c>
      <c r="D20" s="52">
        <v>1846</v>
      </c>
      <c r="E20" s="53">
        <v>38470</v>
      </c>
    </row>
    <row r="21" spans="1:5" ht="15">
      <c r="A21" s="50" t="s">
        <v>56</v>
      </c>
      <c r="B21" s="51">
        <v>15692</v>
      </c>
      <c r="C21" s="52">
        <v>177</v>
      </c>
      <c r="D21" s="52">
        <v>1298</v>
      </c>
      <c r="E21" s="53">
        <v>17167</v>
      </c>
    </row>
    <row r="22" spans="1:5" ht="15">
      <c r="A22" s="28"/>
      <c r="B22" s="26"/>
      <c r="C22" s="26"/>
      <c r="D22" s="26"/>
      <c r="E22" s="27"/>
    </row>
    <row r="23" spans="1:5" ht="15">
      <c r="A23" s="23" t="s">
        <v>31</v>
      </c>
      <c r="B23" s="38">
        <f>SUM(B7:B22)</f>
        <v>576711</v>
      </c>
      <c r="C23" s="39">
        <f t="shared" si="0" ref="C23:E23">SUM(C7:C22)</f>
        <v>20196</v>
      </c>
      <c r="D23" s="39">
        <f t="shared" si="0"/>
        <v>35566</v>
      </c>
      <c r="E23" s="40">
        <f>SUM(E7:E22)</f>
        <v>632473</v>
      </c>
    </row>
    <row r="24" spans="1:5" ht="15">
      <c r="A24" s="22"/>
      <c r="B24" s="21"/>
      <c r="C24" s="21"/>
      <c r="D24" s="21"/>
      <c r="E24" s="21"/>
    </row>
    <row r="25" spans="1:5" ht="15">
      <c r="A25" s="24" t="s">
        <v>32</v>
      </c>
      <c r="B25" s="21"/>
      <c r="C25" s="21"/>
      <c r="D25" s="21"/>
      <c r="E25" s="21"/>
    </row>
    <row r="26" spans="1:5" ht="15">
      <c r="A26" s="24" t="s">
        <v>33</v>
      </c>
      <c r="B26" s="21"/>
      <c r="C26" s="21"/>
      <c r="D26" s="21"/>
      <c r="E26" s="21"/>
    </row>
    <row r="27" spans="1:5" ht="15">
      <c r="A27" s="24" t="s">
        <v>34</v>
      </c>
      <c r="B27" s="21"/>
      <c r="C27" s="21"/>
      <c r="D27" s="21"/>
      <c r="E27" s="21"/>
    </row>
    <row r="28" ht="15"/>
    <row r="29" spans="1:1" ht="15">
      <c r="A29" s="33" t="s">
        <v>35</v>
      </c>
    </row>
  </sheetData>
  <mergeCells count="1">
    <mergeCell ref="A1:B1"/>
  </mergeCells>
  <hyperlinks>
    <hyperlink ref="A29" location="Contents!A1" display="Return to Section Main page"/>
  </hyperlinks>
  <pageMargins left="0.7" right="0.7" top="0.75" bottom="0.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workbookViewId="0" topLeftCell="A1">
      <selection pane="topLeft" activeCell="A1" sqref="A1"/>
    </sheetView>
  </sheetViews>
  <sheetFormatPr defaultRowHeight="15"/>
  <cols>
    <col min="1" max="1" width="26.7142857142857" customWidth="1"/>
    <col min="2" max="10" width="8.71428571428571" customWidth="1"/>
    <col min="11" max="11" width="4.71428571428571" customWidth="1"/>
    <col min="12" max="12" width="26.7142857142857" customWidth="1"/>
    <col min="13" max="18" width="8.71428571428571" customWidth="1"/>
  </cols>
  <sheetData>
    <row r="1" spans="1:1" ht="15">
      <c r="A1" s="4" t="s">
        <v>36</v>
      </c>
    </row>
    <row r="2" spans="1:1" ht="15">
      <c r="A2" s="1"/>
    </row>
    <row r="3" spans="1:1" ht="15">
      <c r="A3" s="16" t="s">
        <v>4</v>
      </c>
    </row>
    <row r="4" spans="1:1" ht="15">
      <c r="A4" s="4" t="s">
        <v>46</v>
      </c>
    </row>
    <row r="5" spans="1:1" ht="15">
      <c r="A5" s="4"/>
    </row>
    <row r="6" spans="1:18" ht="15">
      <c r="A6" s="58" t="s">
        <v>23</v>
      </c>
      <c r="B6" s="56" t="s">
        <v>25</v>
      </c>
      <c r="C6" s="56"/>
      <c r="D6" s="56"/>
      <c r="E6" s="57" t="s">
        <v>37</v>
      </c>
      <c r="F6" s="57"/>
      <c r="G6" s="57"/>
      <c r="H6" s="57" t="s">
        <v>38</v>
      </c>
      <c r="I6" s="57"/>
      <c r="J6" s="57"/>
      <c r="L6" s="58" t="s">
        <v>23</v>
      </c>
      <c r="M6" s="57" t="s">
        <v>25</v>
      </c>
      <c r="N6" s="57"/>
      <c r="O6" s="57" t="s">
        <v>37</v>
      </c>
      <c r="P6" s="57"/>
      <c r="Q6" s="57" t="s">
        <v>38</v>
      </c>
      <c r="R6" s="57"/>
    </row>
    <row r="7" spans="1:18" ht="15">
      <c r="A7" s="58"/>
      <c r="B7" s="35" t="s">
        <v>39</v>
      </c>
      <c r="C7" s="35" t="s">
        <v>40</v>
      </c>
      <c r="D7" s="36" t="s">
        <v>31</v>
      </c>
      <c r="E7" s="37" t="s">
        <v>41</v>
      </c>
      <c r="F7" s="35" t="s">
        <v>42</v>
      </c>
      <c r="G7" s="36" t="s">
        <v>31</v>
      </c>
      <c r="H7" s="37" t="s">
        <v>41</v>
      </c>
      <c r="I7" s="35" t="s">
        <v>42</v>
      </c>
      <c r="J7" s="36" t="s">
        <v>31</v>
      </c>
      <c r="L7" s="58"/>
      <c r="M7" s="47" t="s">
        <v>43</v>
      </c>
      <c r="N7" s="35" t="s">
        <v>44</v>
      </c>
      <c r="O7" s="47" t="s">
        <v>43</v>
      </c>
      <c r="P7" s="35" t="s">
        <v>44</v>
      </c>
      <c r="Q7" s="47" t="s">
        <v>43</v>
      </c>
      <c r="R7" s="36" t="s">
        <v>44</v>
      </c>
    </row>
    <row r="8" spans="1:18" ht="15">
      <c r="A8" s="50" t="s">
        <v>45</v>
      </c>
      <c r="B8" s="51">
        <v>6410</v>
      </c>
      <c r="C8" s="52">
        <v>9925</v>
      </c>
      <c r="D8" s="53">
        <v>16335</v>
      </c>
      <c r="E8" s="51">
        <v>24</v>
      </c>
      <c r="F8" s="52">
        <v>112</v>
      </c>
      <c r="G8" s="53">
        <v>136</v>
      </c>
      <c r="H8" s="51">
        <v>209</v>
      </c>
      <c r="I8" s="52">
        <v>1016</v>
      </c>
      <c r="J8" s="53">
        <v>1225</v>
      </c>
      <c r="L8" s="50" t="s">
        <v>45</v>
      </c>
      <c r="M8" s="54">
        <v>0.39240893786348341</v>
      </c>
      <c r="N8" s="55">
        <v>0.6075910621365167</v>
      </c>
      <c r="O8" s="54">
        <v>0.17647058823529421</v>
      </c>
      <c r="P8" s="55">
        <v>0.82352941176470584</v>
      </c>
      <c r="Q8" s="54">
        <v>0.1706122448979592</v>
      </c>
      <c r="R8" s="55">
        <v>0.82938775510204088</v>
      </c>
    </row>
    <row r="9" spans="1:18" ht="15">
      <c r="A9" s="50" t="s">
        <v>30</v>
      </c>
      <c r="B9" s="51">
        <v>48995</v>
      </c>
      <c r="C9" s="52">
        <v>76189</v>
      </c>
      <c r="D9" s="53">
        <v>125184</v>
      </c>
      <c r="E9" s="51">
        <v>1046</v>
      </c>
      <c r="F9" s="52">
        <v>7635</v>
      </c>
      <c r="G9" s="53">
        <v>8681</v>
      </c>
      <c r="H9" s="51">
        <v>1186</v>
      </c>
      <c r="I9" s="52">
        <v>7186</v>
      </c>
      <c r="J9" s="53">
        <v>8372</v>
      </c>
      <c r="L9" s="50" t="s">
        <v>30</v>
      </c>
      <c r="M9" s="54">
        <v>0.3913838829243354</v>
      </c>
      <c r="N9" s="55">
        <v>0.60861611707566465</v>
      </c>
      <c r="O9" s="54">
        <v>0.1204930307568253</v>
      </c>
      <c r="P9" s="55">
        <v>0.87950696924317473</v>
      </c>
      <c r="Q9" s="54">
        <v>0.14166268514094599</v>
      </c>
      <c r="R9" s="55">
        <v>0.85833731485905396</v>
      </c>
    </row>
    <row r="10" spans="1:18" ht="15">
      <c r="A10" s="50" t="s">
        <v>28</v>
      </c>
      <c r="B10" s="51">
        <v>18323</v>
      </c>
      <c r="C10" s="52">
        <v>23453</v>
      </c>
      <c r="D10" s="53">
        <v>41776</v>
      </c>
      <c r="E10" s="51">
        <v>113</v>
      </c>
      <c r="F10" s="52">
        <v>303</v>
      </c>
      <c r="G10" s="53">
        <v>416</v>
      </c>
      <c r="H10" s="51">
        <v>677</v>
      </c>
      <c r="I10" s="52">
        <v>2803</v>
      </c>
      <c r="J10" s="53">
        <v>3480</v>
      </c>
      <c r="L10" s="50" t="s">
        <v>28</v>
      </c>
      <c r="M10" s="54">
        <v>0.43860111068556112</v>
      </c>
      <c r="N10" s="55">
        <v>0.56139888931443893</v>
      </c>
      <c r="O10" s="54">
        <v>0.27163461538461542</v>
      </c>
      <c r="P10" s="55">
        <v>0.72836538461538458</v>
      </c>
      <c r="Q10" s="54">
        <v>0.19454022988505751</v>
      </c>
      <c r="R10" s="55">
        <v>0.80545977011494252</v>
      </c>
    </row>
    <row r="11" spans="1:18" ht="15">
      <c r="A11" s="50" t="s">
        <v>26</v>
      </c>
      <c r="B11" s="51">
        <v>12529</v>
      </c>
      <c r="C11" s="52">
        <v>15170</v>
      </c>
      <c r="D11" s="53">
        <v>27699</v>
      </c>
      <c r="E11" s="51">
        <v>90</v>
      </c>
      <c r="F11" s="52">
        <v>228</v>
      </c>
      <c r="G11" s="53">
        <v>318</v>
      </c>
      <c r="H11" s="51">
        <v>457</v>
      </c>
      <c r="I11" s="52">
        <v>1711</v>
      </c>
      <c r="J11" s="53">
        <v>2168</v>
      </c>
      <c r="L11" s="50" t="s">
        <v>26</v>
      </c>
      <c r="M11" s="54">
        <v>0.45232679880140081</v>
      </c>
      <c r="N11" s="55">
        <v>0.54767320119859919</v>
      </c>
      <c r="O11" s="54">
        <v>0.28301886792452829</v>
      </c>
      <c r="P11" s="55">
        <v>0.71698113207547165</v>
      </c>
      <c r="Q11" s="54">
        <v>0.21079335793357931</v>
      </c>
      <c r="R11" s="55">
        <v>0.78920664206642066</v>
      </c>
    </row>
    <row r="12" spans="1:18" ht="15">
      <c r="A12" s="50" t="s">
        <v>24</v>
      </c>
      <c r="B12" s="51">
        <v>1564</v>
      </c>
      <c r="C12" s="52">
        <v>2081</v>
      </c>
      <c r="D12" s="53">
        <v>3645</v>
      </c>
      <c r="E12" s="51">
        <v>7</v>
      </c>
      <c r="F12" s="52">
        <v>46</v>
      </c>
      <c r="G12" s="53">
        <v>53</v>
      </c>
      <c r="H12" s="51">
        <v>91</v>
      </c>
      <c r="I12" s="52">
        <v>354</v>
      </c>
      <c r="J12" s="53">
        <v>445</v>
      </c>
      <c r="L12" s="50" t="s">
        <v>24</v>
      </c>
      <c r="M12" s="54">
        <v>0.42908093278463649</v>
      </c>
      <c r="N12" s="55">
        <v>0.57091906721536356</v>
      </c>
      <c r="O12" s="54">
        <v>0.13207547169811321</v>
      </c>
      <c r="P12" s="55">
        <v>0.86792452830188682</v>
      </c>
      <c r="Q12" s="54">
        <v>0.20449438202247189</v>
      </c>
      <c r="R12" s="55">
        <v>0.79550561797752806</v>
      </c>
    </row>
    <row r="13" spans="1:18" ht="15">
      <c r="A13" s="50" t="s">
        <v>47</v>
      </c>
      <c r="B13" s="51">
        <v>5812</v>
      </c>
      <c r="C13" s="52">
        <v>8514</v>
      </c>
      <c r="D13" s="53">
        <v>14326</v>
      </c>
      <c r="E13" s="51">
        <v>19</v>
      </c>
      <c r="F13" s="52">
        <v>203</v>
      </c>
      <c r="G13" s="53">
        <v>222</v>
      </c>
      <c r="H13" s="51">
        <v>150</v>
      </c>
      <c r="I13" s="52">
        <v>1196</v>
      </c>
      <c r="J13" s="53">
        <v>1346</v>
      </c>
      <c r="L13" s="50" t="s">
        <v>47</v>
      </c>
      <c r="M13" s="54">
        <v>0.405695937456373</v>
      </c>
      <c r="N13" s="55">
        <v>0.594304062543627</v>
      </c>
      <c r="O13" s="54">
        <v>0.085585585585585586</v>
      </c>
      <c r="P13" s="55">
        <v>0.91441441441441451</v>
      </c>
      <c r="Q13" s="54">
        <v>0.11144130757800889</v>
      </c>
      <c r="R13" s="55">
        <v>0.88855869242199104</v>
      </c>
    </row>
    <row r="14" spans="1:18" ht="15">
      <c r="A14" s="50" t="s">
        <v>48</v>
      </c>
      <c r="B14" s="51">
        <v>4260</v>
      </c>
      <c r="C14" s="52">
        <v>6215</v>
      </c>
      <c r="D14" s="53">
        <v>10475</v>
      </c>
      <c r="E14" s="51">
        <v>18</v>
      </c>
      <c r="F14" s="52">
        <v>118</v>
      </c>
      <c r="G14" s="53">
        <v>136</v>
      </c>
      <c r="H14" s="51">
        <v>180</v>
      </c>
      <c r="I14" s="52">
        <v>687</v>
      </c>
      <c r="J14" s="53">
        <v>867</v>
      </c>
      <c r="L14" s="50" t="s">
        <v>48</v>
      </c>
      <c r="M14" s="54">
        <v>0.40668257756563247</v>
      </c>
      <c r="N14" s="55">
        <v>0.59331742243436758</v>
      </c>
      <c r="O14" s="54">
        <v>0.13235294117647059</v>
      </c>
      <c r="P14" s="55">
        <v>0.86764705882352944</v>
      </c>
      <c r="Q14" s="54">
        <v>0.20761245674740481</v>
      </c>
      <c r="R14" s="55">
        <v>0.79238754325259519</v>
      </c>
    </row>
    <row r="15" spans="1:18" ht="15">
      <c r="A15" s="50" t="s">
        <v>49</v>
      </c>
      <c r="B15" s="51">
        <v>7636</v>
      </c>
      <c r="C15" s="52">
        <v>13893</v>
      </c>
      <c r="D15" s="53">
        <v>21529</v>
      </c>
      <c r="E15" s="51">
        <v>23</v>
      </c>
      <c r="F15" s="52">
        <v>243</v>
      </c>
      <c r="G15" s="53">
        <v>266</v>
      </c>
      <c r="H15" s="51">
        <v>198</v>
      </c>
      <c r="I15" s="52">
        <v>1808</v>
      </c>
      <c r="J15" s="53">
        <v>2006</v>
      </c>
      <c r="L15" s="50" t="s">
        <v>49</v>
      </c>
      <c r="M15" s="54">
        <v>0.35468437920943841</v>
      </c>
      <c r="N15" s="55">
        <v>0.64531562079056148</v>
      </c>
      <c r="O15" s="54">
        <v>0.08646616541353383</v>
      </c>
      <c r="P15" s="55">
        <v>0.9135338345864662</v>
      </c>
      <c r="Q15" s="54">
        <v>0.098703888334995021</v>
      </c>
      <c r="R15" s="55">
        <v>0.90129611166500501</v>
      </c>
    </row>
    <row r="16" spans="1:18" ht="15">
      <c r="A16" s="50" t="s">
        <v>50</v>
      </c>
      <c r="B16" s="51">
        <v>15730</v>
      </c>
      <c r="C16" s="52">
        <v>20817</v>
      </c>
      <c r="D16" s="53">
        <v>36547</v>
      </c>
      <c r="E16" s="51">
        <v>236</v>
      </c>
      <c r="F16" s="52">
        <v>866</v>
      </c>
      <c r="G16" s="53">
        <v>1102</v>
      </c>
      <c r="H16" s="51">
        <v>283</v>
      </c>
      <c r="I16" s="52">
        <v>1583</v>
      </c>
      <c r="J16" s="53">
        <v>1866</v>
      </c>
      <c r="L16" s="50" t="s">
        <v>50</v>
      </c>
      <c r="M16" s="54">
        <v>0.4304046843790188</v>
      </c>
      <c r="N16" s="55">
        <v>0.5695953156209812</v>
      </c>
      <c r="O16" s="54">
        <v>0.21415607985480939</v>
      </c>
      <c r="P16" s="55">
        <v>0.78584392014519056</v>
      </c>
      <c r="Q16" s="54">
        <v>0.15166130760986071</v>
      </c>
      <c r="R16" s="55">
        <v>0.84833869239013937</v>
      </c>
    </row>
    <row r="17" spans="1:18" ht="15">
      <c r="A17" s="50" t="s">
        <v>51</v>
      </c>
      <c r="B17" s="51">
        <v>1558</v>
      </c>
      <c r="C17" s="52">
        <v>3688</v>
      </c>
      <c r="D17" s="53">
        <v>5246</v>
      </c>
      <c r="E17" s="51">
        <v>12</v>
      </c>
      <c r="F17" s="52">
        <v>142</v>
      </c>
      <c r="G17" s="53">
        <v>154</v>
      </c>
      <c r="H17" s="51">
        <v>59</v>
      </c>
      <c r="I17" s="52">
        <v>406</v>
      </c>
      <c r="J17" s="53">
        <v>465</v>
      </c>
      <c r="L17" s="50" t="s">
        <v>51</v>
      </c>
      <c r="M17" s="54">
        <v>0.29698818147159739</v>
      </c>
      <c r="N17" s="55">
        <v>0.70301181852840255</v>
      </c>
      <c r="O17" s="54">
        <v>0.07792207792207792</v>
      </c>
      <c r="P17" s="55">
        <v>0.92207792207792205</v>
      </c>
      <c r="Q17" s="54">
        <v>0.12688172043010751</v>
      </c>
      <c r="R17" s="55">
        <v>0.87311827956989252</v>
      </c>
    </row>
    <row r="18" spans="1:18" ht="15">
      <c r="A18" s="50" t="s">
        <v>52</v>
      </c>
      <c r="B18" s="51">
        <v>4297</v>
      </c>
      <c r="C18" s="52">
        <v>7751</v>
      </c>
      <c r="D18" s="53">
        <v>12048</v>
      </c>
      <c r="E18" s="51">
        <v>37</v>
      </c>
      <c r="F18" s="52">
        <v>276</v>
      </c>
      <c r="G18" s="53">
        <v>313</v>
      </c>
      <c r="H18" s="51">
        <v>128</v>
      </c>
      <c r="I18" s="52">
        <v>704</v>
      </c>
      <c r="J18" s="53">
        <v>832</v>
      </c>
      <c r="L18" s="50" t="s">
        <v>52</v>
      </c>
      <c r="M18" s="54">
        <v>0.35665670650730408</v>
      </c>
      <c r="N18" s="55">
        <v>0.64334329349269592</v>
      </c>
      <c r="O18" s="54">
        <v>0.1182108626198083</v>
      </c>
      <c r="P18" s="55">
        <v>0.88178913738019171</v>
      </c>
      <c r="Q18" s="54">
        <v>0.15384615384615391</v>
      </c>
      <c r="R18" s="55">
        <v>0.84615384615384615</v>
      </c>
    </row>
    <row r="19" spans="1:18" ht="15">
      <c r="A19" s="50" t="s">
        <v>53</v>
      </c>
      <c r="B19" s="51">
        <v>1153</v>
      </c>
      <c r="C19" s="52">
        <v>2133</v>
      </c>
      <c r="D19" s="53">
        <v>3286</v>
      </c>
      <c r="E19" s="51">
        <v>15</v>
      </c>
      <c r="F19" s="52">
        <v>82</v>
      </c>
      <c r="G19" s="53">
        <v>97</v>
      </c>
      <c r="H19" s="51">
        <v>54</v>
      </c>
      <c r="I19" s="52">
        <v>224</v>
      </c>
      <c r="J19" s="53">
        <v>278</v>
      </c>
      <c r="L19" s="50" t="s">
        <v>53</v>
      </c>
      <c r="M19" s="54">
        <v>0.35088253195374319</v>
      </c>
      <c r="N19" s="55">
        <v>0.64911746804625681</v>
      </c>
      <c r="O19" s="54">
        <v>0.15463917525773199</v>
      </c>
      <c r="P19" s="55">
        <v>0.84536082474226804</v>
      </c>
      <c r="Q19" s="54">
        <v>0.1942446043165468</v>
      </c>
      <c r="R19" s="55">
        <v>0.80575539568345322</v>
      </c>
    </row>
    <row r="20" spans="1:18" ht="15">
      <c r="A20" s="50" t="s">
        <v>54</v>
      </c>
      <c r="B20" s="51">
        <v>23297</v>
      </c>
      <c r="C20" s="52">
        <v>41582</v>
      </c>
      <c r="D20" s="53">
        <v>64879</v>
      </c>
      <c r="E20" s="51">
        <v>724</v>
      </c>
      <c r="F20" s="52">
        <v>2972</v>
      </c>
      <c r="G20" s="53">
        <v>3696</v>
      </c>
      <c r="H20" s="51">
        <v>749</v>
      </c>
      <c r="I20" s="52">
        <v>4167</v>
      </c>
      <c r="J20" s="53">
        <v>4916</v>
      </c>
      <c r="L20" s="50" t="s">
        <v>54</v>
      </c>
      <c r="M20" s="54">
        <v>0.35908383298139612</v>
      </c>
      <c r="N20" s="55">
        <v>0.64091616701860388</v>
      </c>
      <c r="O20" s="54">
        <v>0.19588744588744589</v>
      </c>
      <c r="P20" s="55">
        <v>0.80411255411255411</v>
      </c>
      <c r="Q20" s="54">
        <v>0.15235964198535401</v>
      </c>
      <c r="R20" s="55">
        <v>0.8476403580146461</v>
      </c>
    </row>
    <row r="21" spans="1:18" ht="15">
      <c r="A21" s="50" t="s">
        <v>55</v>
      </c>
      <c r="B21" s="51">
        <v>10376</v>
      </c>
      <c r="C21" s="52">
        <v>14491</v>
      </c>
      <c r="D21" s="53">
        <v>24867</v>
      </c>
      <c r="E21" s="51">
        <v>236</v>
      </c>
      <c r="F21" s="52">
        <v>1535</v>
      </c>
      <c r="G21" s="53">
        <v>1771</v>
      </c>
      <c r="H21" s="51">
        <v>214</v>
      </c>
      <c r="I21" s="52">
        <v>1425</v>
      </c>
      <c r="J21" s="53">
        <v>1639</v>
      </c>
      <c r="L21" s="50" t="s">
        <v>55</v>
      </c>
      <c r="M21" s="54">
        <v>0.4172598222543934</v>
      </c>
      <c r="N21" s="55">
        <v>0.5827401777456066</v>
      </c>
      <c r="O21" s="54">
        <v>0.1332580463015246</v>
      </c>
      <c r="P21" s="55">
        <v>0.8667419536984754</v>
      </c>
      <c r="Q21" s="54">
        <v>0.1305674191580232</v>
      </c>
      <c r="R21" s="55">
        <v>0.86943258084197683</v>
      </c>
    </row>
    <row r="22" spans="1:18" ht="15">
      <c r="A22" s="50" t="s">
        <v>56</v>
      </c>
      <c r="B22" s="51">
        <v>4644</v>
      </c>
      <c r="C22" s="52">
        <v>6613</v>
      </c>
      <c r="D22" s="53">
        <v>11257</v>
      </c>
      <c r="E22" s="51">
        <v>19</v>
      </c>
      <c r="F22" s="52">
        <v>142</v>
      </c>
      <c r="G22" s="53">
        <v>161</v>
      </c>
      <c r="H22" s="51">
        <v>126</v>
      </c>
      <c r="I22" s="52">
        <v>1056</v>
      </c>
      <c r="J22" s="53">
        <v>1182</v>
      </c>
      <c r="L22" s="50" t="s">
        <v>56</v>
      </c>
      <c r="M22" s="54">
        <v>0.41254330638713688</v>
      </c>
      <c r="N22" s="55">
        <v>0.58745669361286312</v>
      </c>
      <c r="O22" s="54">
        <v>0.11801242236024841</v>
      </c>
      <c r="P22" s="55">
        <v>0.88198757763975155</v>
      </c>
      <c r="Q22" s="54">
        <v>0.1065989847715736</v>
      </c>
      <c r="R22" s="55">
        <v>0.89340101522842641</v>
      </c>
    </row>
    <row r="23" spans="1:18" ht="15">
      <c r="A23" s="28"/>
      <c r="B23" s="29"/>
      <c r="C23" s="29"/>
      <c r="D23" s="29"/>
      <c r="E23" s="29"/>
      <c r="F23" s="29"/>
      <c r="G23" s="29"/>
      <c r="H23" s="29"/>
      <c r="I23" s="29"/>
      <c r="J23" s="25"/>
      <c r="L23" s="28"/>
      <c r="M23" s="48"/>
      <c r="N23" s="30"/>
      <c r="O23" s="48"/>
      <c r="P23" s="30"/>
      <c r="Q23" s="48"/>
      <c r="R23" s="31"/>
    </row>
    <row r="24" spans="1:18" ht="15">
      <c r="A24" s="23" t="s">
        <v>31</v>
      </c>
      <c r="B24" s="38">
        <f t="shared" si="0" ref="B24:J24">SUM(B8:B23)</f>
        <v>166584</v>
      </c>
      <c r="C24" s="39">
        <f t="shared" si="0"/>
        <v>252515</v>
      </c>
      <c r="D24" s="39">
        <f t="shared" si="0"/>
        <v>419099</v>
      </c>
      <c r="E24" s="39">
        <f t="shared" si="0"/>
        <v>2619</v>
      </c>
      <c r="F24" s="39">
        <f t="shared" si="0"/>
        <v>14903</v>
      </c>
      <c r="G24" s="39">
        <f t="shared" si="0"/>
        <v>17522</v>
      </c>
      <c r="H24" s="39">
        <f t="shared" si="0"/>
        <v>4761</v>
      </c>
      <c r="I24" s="39">
        <f t="shared" si="0"/>
        <v>26326</v>
      </c>
      <c r="J24" s="40">
        <f t="shared" si="0"/>
        <v>31087</v>
      </c>
      <c r="L24" s="23" t="s">
        <v>31</v>
      </c>
      <c r="M24" s="41">
        <f>B24/D24</f>
        <v>0.39748126337691092</v>
      </c>
      <c r="N24" s="42">
        <f>C24/D24</f>
        <v>0.60251873662308908</v>
      </c>
      <c r="O24" s="43">
        <f>E24/G24</f>
        <v>0.14946923867138454</v>
      </c>
      <c r="P24" s="42">
        <f>F24/G24</f>
        <v>0.85053076132861549</v>
      </c>
      <c r="Q24" s="43">
        <f>H24/J24</f>
        <v>0.15315083475407726</v>
      </c>
      <c r="R24" s="42">
        <f>I24/J24</f>
        <v>0.84684916524592269</v>
      </c>
    </row>
    <row r="25" ht="15"/>
    <row r="26" spans="1:1" ht="15">
      <c r="A26" s="24" t="s">
        <v>33</v>
      </c>
    </row>
    <row r="27" spans="1:1" ht="15">
      <c r="A27" s="24" t="s">
        <v>34</v>
      </c>
    </row>
    <row r="28" ht="15"/>
    <row r="29" spans="1:1" ht="15">
      <c r="A29" s="33" t="s">
        <v>35</v>
      </c>
    </row>
  </sheetData>
  <mergeCells count="8">
    <mergeCell ref="B6:D6"/>
    <mergeCell ref="E6:G6"/>
    <mergeCell ref="H6:J6"/>
    <mergeCell ref="M6:N6"/>
    <mergeCell ref="O6:P6"/>
    <mergeCell ref="Q6:R6"/>
    <mergeCell ref="A6:A7"/>
    <mergeCell ref="L6:L7"/>
  </mergeCells>
  <hyperlinks>
    <hyperlink ref="A29" location="Contents!A1" display="Return to Section Main page"/>
  </hyperlinks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</vt:lpstr>
      <vt:lpstr>Table 2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Marianne Chilcott (admin account)</cp:lastModifiedBy>
  <dcterms:created xsi:type="dcterms:W3CDTF">2014-04-30T10:51:23Z</dcterms:created>
  <dcterms:modified xsi:type="dcterms:W3CDTF">2020-09-15T02:23:47Z</dcterms:modified>
  <cp:category/>
</cp:coreProperties>
</file>