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B97D3FC6-0A07-4DF5-845F-23349FE54FDA}" xr6:coauthVersionLast="47" xr6:coauthVersionMax="47" xr10:uidLastSave="{00000000-0000-0000-0000-000000000000}"/>
  <bookViews>
    <workbookView xWindow="3080" yWindow="940" windowWidth="15420" windowHeight="7810" xr2:uid="{00000000-000D-0000-FFFF-FFFF00000000}"/>
  </bookViews>
  <sheets>
    <sheet name="Contents" sheetId="1" r:id="rId1"/>
    <sheet name="Table 1" sheetId="2" r:id="rId2"/>
    <sheet name="Tab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J24" i="3"/>
  <c r="I24" i="3"/>
  <c r="R24" i="3" s="1"/>
  <c r="H24" i="3"/>
  <c r="G24" i="3"/>
  <c r="F24" i="3"/>
  <c r="E24" i="3"/>
  <c r="D24" i="3"/>
  <c r="C24" i="3"/>
  <c r="B24" i="3"/>
  <c r="M24" i="3" s="1"/>
  <c r="E23" i="2"/>
  <c r="D23" i="2"/>
  <c r="C23" i="2"/>
  <c r="O24" i="3" l="1"/>
  <c r="P24" i="3"/>
  <c r="Q24" i="3"/>
  <c r="N24" i="3"/>
</calcChain>
</file>

<file path=xl/sharedStrings.xml><?xml version="1.0" encoding="utf-8"?>
<sst xmlns="http://schemas.openxmlformats.org/spreadsheetml/2006/main" count="111" uniqueCount="57">
  <si>
    <t>Wof/Cof inspections - volume and result analysis</t>
  </si>
  <si>
    <t>Data obtained from the Motor Vehicle Register (MVR)</t>
  </si>
  <si>
    <t>List of tables</t>
  </si>
  <si>
    <t>Total WoF/CoF-A/CoF-B volumes by region</t>
  </si>
  <si>
    <t>First-Time Wof/Cof-A/Cof-B volumes and results by region</t>
  </si>
  <si>
    <t>Definitions</t>
  </si>
  <si>
    <t>Warrant of Fitness (Wof)</t>
  </si>
  <si>
    <t>A warrant of fitness (WoF) is a regular check to ensure that a registered vehicle meets required safety standards.</t>
  </si>
  <si>
    <t>Wof certificates are issued by NZTA authorised Inspection Centres located throughout the country.</t>
  </si>
  <si>
    <t>Certificate of Fitness (Cof)</t>
  </si>
  <si>
    <t>A certificate of fitness (CoF) is a regular check to ensure that a registered vehicle meets required safety standards.</t>
  </si>
  <si>
    <t>Vehicles requiring this certification are:</t>
  </si>
  <si>
    <t>•heavy vehicles – trucks, larger trailers, motor homes</t>
  </si>
  <si>
    <t>•all passenger service vehicles – taxis, shuttles and buses</t>
  </si>
  <si>
    <t>•rental vehicles.</t>
  </si>
  <si>
    <t>Notes</t>
  </si>
  <si>
    <t>For statistical purposes, Cofs are also sub categorised as Cof-A (for light vehicles)</t>
  </si>
  <si>
    <t>and Cof-B (for heavy vehicles).</t>
  </si>
  <si>
    <t>Location information in the following tables is derived from the physical location</t>
  </si>
  <si>
    <t>of Inspection Centres that carry out the Wof/Cof inspections.</t>
  </si>
  <si>
    <t>Return to NZ MVR statistics main menu</t>
  </si>
  <si>
    <t>Table 1</t>
  </si>
  <si>
    <t>Total Wof/Cof-A/Cof-B volumes by region</t>
  </si>
  <si>
    <t>Region</t>
  </si>
  <si>
    <t>Gisborne Region</t>
  </si>
  <si>
    <t>WOF</t>
  </si>
  <si>
    <t>Bay Of Plenty Region</t>
  </si>
  <si>
    <t>COF A</t>
  </si>
  <si>
    <t>Waikato Region</t>
  </si>
  <si>
    <t>COF B</t>
  </si>
  <si>
    <t>Auckland Region</t>
  </si>
  <si>
    <t>Total</t>
  </si>
  <si>
    <t>Notes:</t>
  </si>
  <si>
    <t>1. Nelson includes Tasman region</t>
  </si>
  <si>
    <t>2. Canterbury includes Chatham Islands</t>
  </si>
  <si>
    <t>Return to Section Main page</t>
  </si>
  <si>
    <t>Table 2</t>
  </si>
  <si>
    <t>COF-A</t>
  </si>
  <si>
    <t>COF-B</t>
  </si>
  <si>
    <t>FAIL</t>
  </si>
  <si>
    <t>PASS</t>
  </si>
  <si>
    <t>Fail</t>
  </si>
  <si>
    <t>Pass</t>
  </si>
  <si>
    <t>FAIL Rate</t>
  </si>
  <si>
    <t>PASS Rate</t>
  </si>
  <si>
    <t>Northland Region</t>
  </si>
  <si>
    <t>Month: September 2025</t>
  </si>
  <si>
    <t>Hawke'S Bay Region</t>
  </si>
  <si>
    <t>Taranaki Region</t>
  </si>
  <si>
    <t>Manawatu-Whanganui Region</t>
  </si>
  <si>
    <t>Wellington Region</t>
  </si>
  <si>
    <t>Marlborough Region</t>
  </si>
  <si>
    <t>Tasman Region</t>
  </si>
  <si>
    <t>West Coast Region</t>
  </si>
  <si>
    <t>Canterbury Region</t>
  </si>
  <si>
    <t>Otago Region</t>
  </si>
  <si>
    <t>Southland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</si>
</sst>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24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13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16" fillId="0" borderId="5" xfId="0" applyFont="1" applyBorder="1"/>
    <xf numFmtId="3" fontId="16" fillId="0" borderId="6" xfId="0" applyNumberFormat="1" applyFont="1" applyBorder="1" applyAlignment="1">
      <alignment horizontal="center"/>
    </xf>
    <xf numFmtId="9" fontId="16" fillId="0" borderId="6" xfId="0" applyNumberFormat="1" applyFont="1" applyBorder="1"/>
    <xf numFmtId="9" fontId="16" fillId="0" borderId="2" xfId="0" applyNumberFormat="1" applyFont="1" applyBorder="1"/>
    <xf numFmtId="0" fontId="16" fillId="0" borderId="1" xfId="0" applyFont="1" applyBorder="1" applyAlignment="1">
      <alignment horizontal="left"/>
    </xf>
    <xf numFmtId="0" fontId="19" fillId="0" borderId="0" xfId="2"/>
    <xf numFmtId="0" fontId="19" fillId="0" borderId="0" xfId="2" applyNumberFormat="1" applyFill="1" applyBorder="1" applyAlignment="1" applyProtection="1"/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9" fontId="16" fillId="0" borderId="7" xfId="0" applyNumberFormat="1" applyFont="1" applyBorder="1" applyAlignment="1">
      <alignment horizontal="right"/>
    </xf>
    <xf numFmtId="9" fontId="16" fillId="0" borderId="4" xfId="0" applyNumberFormat="1" applyFont="1" applyBorder="1" applyAlignment="1">
      <alignment horizontal="right"/>
    </xf>
    <xf numFmtId="9" fontId="16" fillId="0" borderId="3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9" fontId="16" fillId="0" borderId="0" xfId="0" applyNumberFormat="1" applyFont="1"/>
    <xf numFmtId="0" fontId="16" fillId="0" borderId="1" xfId="0" applyFont="1" applyBorder="1" applyAlignment="1">
      <alignment wrapText="1"/>
    </xf>
    <xf numFmtId="3" fontId="16" fillId="0" borderId="5" xfId="0" applyNumberFormat="1" applyFont="1" applyBorder="1" applyAlignment="1">
      <alignment horizontal="right" wrapText="1"/>
    </xf>
    <xf numFmtId="3" fontId="16" fillId="0" borderId="6" xfId="0" applyNumberFormat="1" applyFont="1" applyBorder="1" applyAlignment="1">
      <alignment horizontal="right" wrapText="1"/>
    </xf>
    <xf numFmtId="3" fontId="16" fillId="0" borderId="4" xfId="0" applyNumberFormat="1" applyFont="1" applyBorder="1" applyAlignment="1">
      <alignment horizontal="right" wrapText="1"/>
    </xf>
    <xf numFmtId="9" fontId="16" fillId="0" borderId="7" xfId="0" applyNumberFormat="1" applyFont="1" applyBorder="1" applyAlignment="1">
      <alignment horizontal="right" wrapText="1"/>
    </xf>
    <xf numFmtId="9" fontId="16" fillId="0" borderId="4" xfId="0" applyNumberFormat="1" applyFont="1" applyBorder="1" applyAlignment="1">
      <alignment horizontal="right" wrapText="1"/>
    </xf>
    <xf numFmtId="9" fontId="0" fillId="0" borderId="0" xfId="1" applyFont="1"/>
    <xf numFmtId="0" fontId="13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zta.govt.nz/resources/new-zealand-motor-vehicle-register-statistics/additions-to-the-national-vehicle-fle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activeCell="E5" sqref="E5"/>
    </sheetView>
  </sheetViews>
  <sheetFormatPr defaultRowHeight="15" x14ac:dyDescent="0.25"/>
  <sheetData>
    <row r="1" spans="1:2" ht="31.5" x14ac:dyDescent="0.5">
      <c r="A1" s="3" t="s">
        <v>0</v>
      </c>
      <c r="B1" s="4"/>
    </row>
    <row r="2" spans="1:2" x14ac:dyDescent="0.25">
      <c r="A2" s="1" t="s">
        <v>46</v>
      </c>
    </row>
    <row r="3" spans="1:2" ht="15.75" x14ac:dyDescent="0.25">
      <c r="A3" s="6" t="s">
        <v>1</v>
      </c>
      <c r="B3" s="4"/>
    </row>
    <row r="4" spans="1:2" ht="15.75" x14ac:dyDescent="0.25">
      <c r="A4" s="4"/>
      <c r="B4" s="4"/>
    </row>
    <row r="5" spans="1:2" ht="15.75" x14ac:dyDescent="0.25">
      <c r="A5" s="7" t="s">
        <v>2</v>
      </c>
      <c r="B5" s="4"/>
    </row>
    <row r="6" spans="1:2" x14ac:dyDescent="0.25">
      <c r="A6" s="7"/>
      <c r="B6" s="2"/>
    </row>
    <row r="7" spans="1:2" x14ac:dyDescent="0.25">
      <c r="A7" s="8">
        <v>1</v>
      </c>
      <c r="B7" s="35" t="s">
        <v>3</v>
      </c>
    </row>
    <row r="8" spans="1:2" x14ac:dyDescent="0.25">
      <c r="A8" s="8">
        <v>2</v>
      </c>
      <c r="B8" s="35" t="s">
        <v>4</v>
      </c>
    </row>
    <row r="9" spans="1:2" x14ac:dyDescent="0.25">
      <c r="A9" s="2"/>
      <c r="B9" s="2"/>
    </row>
    <row r="10" spans="1:2" x14ac:dyDescent="0.25">
      <c r="A10" s="7" t="s">
        <v>5</v>
      </c>
      <c r="B10" s="10"/>
    </row>
    <row r="11" spans="1:2" x14ac:dyDescent="0.25">
      <c r="A11" s="11"/>
      <c r="B11" s="12"/>
    </row>
    <row r="12" spans="1:2" x14ac:dyDescent="0.25">
      <c r="A12" s="2"/>
      <c r="B12" s="13" t="s">
        <v>6</v>
      </c>
    </row>
    <row r="13" spans="1:2" x14ac:dyDescent="0.25">
      <c r="A13" s="2"/>
      <c r="B13" s="2" t="s">
        <v>7</v>
      </c>
    </row>
    <row r="14" spans="1:2" x14ac:dyDescent="0.25">
      <c r="A14" s="2"/>
      <c r="B14" s="2" t="s">
        <v>8</v>
      </c>
    </row>
    <row r="15" spans="1:2" x14ac:dyDescent="0.25">
      <c r="A15" s="14"/>
      <c r="B15" s="14"/>
    </row>
    <row r="16" spans="1:2" x14ac:dyDescent="0.25">
      <c r="A16" s="14"/>
      <c r="B16" s="15" t="s">
        <v>9</v>
      </c>
    </row>
    <row r="17" spans="1:2" x14ac:dyDescent="0.25">
      <c r="A17" s="14"/>
      <c r="B17" s="16" t="s">
        <v>10</v>
      </c>
    </row>
    <row r="18" spans="1:2" x14ac:dyDescent="0.25">
      <c r="A18" s="14"/>
      <c r="B18" s="16" t="s">
        <v>11</v>
      </c>
    </row>
    <row r="19" spans="1:2" x14ac:dyDescent="0.25">
      <c r="A19" s="14"/>
      <c r="B19" s="14" t="s">
        <v>12</v>
      </c>
    </row>
    <row r="20" spans="1:2" x14ac:dyDescent="0.25">
      <c r="A20" s="14"/>
      <c r="B20" s="14" t="s">
        <v>13</v>
      </c>
    </row>
    <row r="21" spans="1:2" x14ac:dyDescent="0.25">
      <c r="A21" s="14"/>
      <c r="B21" s="14" t="s">
        <v>14</v>
      </c>
    </row>
    <row r="22" spans="1:2" x14ac:dyDescent="0.25">
      <c r="A22" s="14"/>
      <c r="B22" s="14"/>
    </row>
    <row r="23" spans="1:2" x14ac:dyDescent="0.25">
      <c r="A23" s="14"/>
      <c r="B23" s="15" t="s">
        <v>15</v>
      </c>
    </row>
    <row r="24" spans="1:2" x14ac:dyDescent="0.25">
      <c r="A24" s="14"/>
      <c r="B24" s="14" t="s">
        <v>16</v>
      </c>
    </row>
    <row r="25" spans="1:2" x14ac:dyDescent="0.25">
      <c r="A25" s="16"/>
      <c r="B25" s="16" t="s">
        <v>17</v>
      </c>
    </row>
    <row r="26" spans="1:2" x14ac:dyDescent="0.25">
      <c r="A26" s="16"/>
      <c r="B26" s="16"/>
    </row>
    <row r="27" spans="1:2" x14ac:dyDescent="0.25">
      <c r="A27" s="14"/>
      <c r="B27" s="14" t="s">
        <v>18</v>
      </c>
    </row>
    <row r="28" spans="1:2" x14ac:dyDescent="0.25">
      <c r="A28" s="14"/>
      <c r="B28" s="14" t="s">
        <v>19</v>
      </c>
    </row>
    <row r="29" spans="1:2" x14ac:dyDescent="0.25">
      <c r="A29" s="14"/>
      <c r="B29" s="14"/>
    </row>
    <row r="30" spans="1:2" x14ac:dyDescent="0.25">
      <c r="A30" s="14"/>
      <c r="B30" s="9" t="s">
        <v>20</v>
      </c>
    </row>
  </sheetData>
  <hyperlinks>
    <hyperlink ref="B30" r:id="rId1" xr:uid="{00000000-0004-0000-0000-000000000000}"/>
    <hyperlink ref="B7" location="'Table 1'!A1" display="Total WoF/CoF-A/CoF-B volumes by region" xr:uid="{00000000-0004-0000-0000-000001000000}"/>
    <hyperlink ref="B8" location="'Table 2'!A1" display="First-Time Wof/Cof-A/Cof-B volumes and results by region" xr:uid="{00000000-0004-0000-0000-000002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4" workbookViewId="0">
      <selection activeCell="E23" sqref="E23"/>
    </sheetView>
  </sheetViews>
  <sheetFormatPr defaultRowHeight="15" x14ac:dyDescent="0.25"/>
  <cols>
    <col min="1" max="1" width="25.7109375" customWidth="1"/>
    <col min="2" max="5" width="12.7109375" style="18" customWidth="1"/>
  </cols>
  <sheetData>
    <row r="1" spans="1:5" x14ac:dyDescent="0.25">
      <c r="A1" s="57" t="s">
        <v>21</v>
      </c>
      <c r="B1" s="57"/>
      <c r="C1" s="22"/>
      <c r="D1" s="22"/>
      <c r="E1" s="22"/>
    </row>
    <row r="2" spans="1:5" x14ac:dyDescent="0.25">
      <c r="A2" s="11"/>
      <c r="B2" s="19"/>
      <c r="C2" s="22"/>
      <c r="D2" s="22"/>
      <c r="E2" s="22"/>
    </row>
    <row r="3" spans="1:5" x14ac:dyDescent="0.25">
      <c r="A3" s="17" t="s">
        <v>22</v>
      </c>
      <c r="B3" s="20"/>
      <c r="C3" s="22"/>
      <c r="D3" s="22"/>
      <c r="E3" s="22"/>
    </row>
    <row r="4" spans="1:5" ht="15.75" x14ac:dyDescent="0.25">
      <c r="A4" s="5" t="s">
        <v>46</v>
      </c>
      <c r="B4" s="21"/>
      <c r="C4" s="22"/>
      <c r="D4" s="22"/>
      <c r="E4" s="22"/>
    </row>
    <row r="5" spans="1:5" x14ac:dyDescent="0.25">
      <c r="A5" s="23"/>
      <c r="B5" s="22"/>
      <c r="C5" s="22"/>
      <c r="D5" s="22"/>
      <c r="E5" s="22"/>
    </row>
    <row r="6" spans="1:5" x14ac:dyDescent="0.25">
      <c r="A6" s="33" t="s">
        <v>23</v>
      </c>
      <c r="B6" s="45" t="s">
        <v>25</v>
      </c>
      <c r="C6" s="46" t="s">
        <v>27</v>
      </c>
      <c r="D6" s="46" t="s">
        <v>29</v>
      </c>
      <c r="E6" s="47" t="s">
        <v>31</v>
      </c>
    </row>
    <row r="7" spans="1:5" x14ac:dyDescent="0.25">
      <c r="A7" s="50" t="s">
        <v>45</v>
      </c>
      <c r="B7" s="51">
        <v>20562</v>
      </c>
      <c r="C7" s="52">
        <v>156</v>
      </c>
      <c r="D7" s="52">
        <v>1582</v>
      </c>
      <c r="E7" s="53">
        <v>22300</v>
      </c>
    </row>
    <row r="8" spans="1:5" x14ac:dyDescent="0.25">
      <c r="A8" s="50" t="s">
        <v>30</v>
      </c>
      <c r="B8" s="51">
        <v>153519</v>
      </c>
      <c r="C8" s="52">
        <v>7998</v>
      </c>
      <c r="D8" s="52">
        <v>9625</v>
      </c>
      <c r="E8" s="53">
        <v>171142</v>
      </c>
    </row>
    <row r="9" spans="1:5" x14ac:dyDescent="0.25">
      <c r="A9" s="50" t="s">
        <v>28</v>
      </c>
      <c r="B9" s="51">
        <v>55699</v>
      </c>
      <c r="C9" s="52">
        <v>478</v>
      </c>
      <c r="D9" s="52">
        <v>4589</v>
      </c>
      <c r="E9" s="53">
        <v>60766</v>
      </c>
    </row>
    <row r="10" spans="1:5" x14ac:dyDescent="0.25">
      <c r="A10" s="50" t="s">
        <v>26</v>
      </c>
      <c r="B10" s="51">
        <v>37005</v>
      </c>
      <c r="C10" s="52">
        <v>489</v>
      </c>
      <c r="D10" s="52">
        <v>2890</v>
      </c>
      <c r="E10" s="53">
        <v>40384</v>
      </c>
    </row>
    <row r="11" spans="1:5" x14ac:dyDescent="0.25">
      <c r="A11" s="50" t="s">
        <v>24</v>
      </c>
      <c r="B11" s="51">
        <v>4854</v>
      </c>
      <c r="C11" s="52">
        <v>50</v>
      </c>
      <c r="D11" s="52">
        <v>489</v>
      </c>
      <c r="E11" s="53">
        <v>5393</v>
      </c>
    </row>
    <row r="12" spans="1:5" x14ac:dyDescent="0.25">
      <c r="A12" s="50" t="s">
        <v>47</v>
      </c>
      <c r="B12" s="51">
        <v>19198</v>
      </c>
      <c r="C12" s="52">
        <v>228</v>
      </c>
      <c r="D12" s="52">
        <v>1615</v>
      </c>
      <c r="E12" s="53">
        <v>21041</v>
      </c>
    </row>
    <row r="13" spans="1:5" x14ac:dyDescent="0.25">
      <c r="A13" s="50" t="s">
        <v>48</v>
      </c>
      <c r="B13" s="51">
        <v>13500</v>
      </c>
      <c r="C13" s="52">
        <v>111</v>
      </c>
      <c r="D13" s="52">
        <v>1126</v>
      </c>
      <c r="E13" s="53">
        <v>14737</v>
      </c>
    </row>
    <row r="14" spans="1:5" x14ac:dyDescent="0.25">
      <c r="A14" s="50" t="s">
        <v>49</v>
      </c>
      <c r="B14" s="51">
        <v>27409</v>
      </c>
      <c r="C14" s="52">
        <v>236</v>
      </c>
      <c r="D14" s="52">
        <v>2402</v>
      </c>
      <c r="E14" s="53">
        <v>30047</v>
      </c>
    </row>
    <row r="15" spans="1:5" x14ac:dyDescent="0.25">
      <c r="A15" s="50" t="s">
        <v>50</v>
      </c>
      <c r="B15" s="51">
        <v>48097</v>
      </c>
      <c r="C15" s="52">
        <v>1187</v>
      </c>
      <c r="D15" s="52">
        <v>2111</v>
      </c>
      <c r="E15" s="53">
        <v>51395</v>
      </c>
    </row>
    <row r="16" spans="1:5" x14ac:dyDescent="0.25">
      <c r="A16" s="50" t="s">
        <v>51</v>
      </c>
      <c r="B16" s="51">
        <v>6662</v>
      </c>
      <c r="C16" s="52">
        <v>134</v>
      </c>
      <c r="D16" s="52">
        <v>549</v>
      </c>
      <c r="E16" s="53">
        <v>7345</v>
      </c>
    </row>
    <row r="17" spans="1:5" x14ac:dyDescent="0.25">
      <c r="A17" s="50" t="s">
        <v>52</v>
      </c>
      <c r="B17" s="51">
        <v>15067</v>
      </c>
      <c r="C17" s="52">
        <v>232</v>
      </c>
      <c r="D17" s="52">
        <v>1023</v>
      </c>
      <c r="E17" s="53">
        <v>16322</v>
      </c>
    </row>
    <row r="18" spans="1:5" x14ac:dyDescent="0.25">
      <c r="A18" s="50" t="s">
        <v>53</v>
      </c>
      <c r="B18" s="51">
        <v>3883</v>
      </c>
      <c r="C18" s="52">
        <v>81</v>
      </c>
      <c r="D18" s="52">
        <v>389</v>
      </c>
      <c r="E18" s="53">
        <v>4353</v>
      </c>
    </row>
    <row r="19" spans="1:5" x14ac:dyDescent="0.25">
      <c r="A19" s="50" t="s">
        <v>54</v>
      </c>
      <c r="B19" s="51">
        <v>85593</v>
      </c>
      <c r="C19" s="52">
        <v>3905</v>
      </c>
      <c r="D19" s="52">
        <v>6352</v>
      </c>
      <c r="E19" s="53">
        <v>95850</v>
      </c>
    </row>
    <row r="20" spans="1:5" x14ac:dyDescent="0.25">
      <c r="A20" s="50" t="s">
        <v>55</v>
      </c>
      <c r="B20" s="51">
        <v>31583</v>
      </c>
      <c r="C20" s="52">
        <v>1666</v>
      </c>
      <c r="D20" s="52">
        <v>1941</v>
      </c>
      <c r="E20" s="53">
        <v>35190</v>
      </c>
    </row>
    <row r="21" spans="1:5" x14ac:dyDescent="0.25">
      <c r="A21" s="50" t="s">
        <v>56</v>
      </c>
      <c r="B21" s="51">
        <v>13999</v>
      </c>
      <c r="C21" s="52">
        <v>123</v>
      </c>
      <c r="D21" s="52">
        <v>1412</v>
      </c>
      <c r="E21" s="53">
        <v>15534</v>
      </c>
    </row>
    <row r="22" spans="1:5" x14ac:dyDescent="0.25">
      <c r="A22" s="29"/>
      <c r="B22" s="27"/>
      <c r="C22" s="27"/>
      <c r="D22" s="27"/>
      <c r="E22" s="28"/>
    </row>
    <row r="23" spans="1:5" x14ac:dyDescent="0.25">
      <c r="A23" s="24" t="s">
        <v>31</v>
      </c>
      <c r="B23" s="39">
        <f>SUM(B7:B22)</f>
        <v>536630</v>
      </c>
      <c r="C23" s="40">
        <f t="shared" ref="C23:D23" si="0">SUM(C7:C22)</f>
        <v>17074</v>
      </c>
      <c r="D23" s="40">
        <f t="shared" si="0"/>
        <v>38095</v>
      </c>
      <c r="E23" s="41">
        <f>SUM(E7:E22)</f>
        <v>591799</v>
      </c>
    </row>
    <row r="24" spans="1:5" x14ac:dyDescent="0.25">
      <c r="A24" s="23"/>
      <c r="B24" s="22"/>
      <c r="C24" s="22"/>
      <c r="D24" s="22"/>
      <c r="E24" s="22"/>
    </row>
    <row r="25" spans="1:5" x14ac:dyDescent="0.25">
      <c r="A25" s="25" t="s">
        <v>32</v>
      </c>
      <c r="B25" s="22"/>
      <c r="C25" s="22"/>
      <c r="D25" s="22"/>
      <c r="E25" s="22"/>
    </row>
    <row r="26" spans="1:5" x14ac:dyDescent="0.25">
      <c r="A26" s="25" t="s">
        <v>33</v>
      </c>
      <c r="B26" s="22"/>
      <c r="C26" s="22"/>
      <c r="D26" s="22"/>
      <c r="E26" s="22"/>
    </row>
    <row r="27" spans="1:5" x14ac:dyDescent="0.25">
      <c r="A27" s="25" t="s">
        <v>34</v>
      </c>
      <c r="B27" s="22"/>
      <c r="C27" s="22"/>
      <c r="D27" s="22"/>
      <c r="E27" s="22"/>
    </row>
    <row r="29" spans="1:5" x14ac:dyDescent="0.25">
      <c r="A29" s="34" t="s">
        <v>35</v>
      </c>
    </row>
  </sheetData>
  <mergeCells count="1">
    <mergeCell ref="A1:B1"/>
  </mergeCells>
  <hyperlinks>
    <hyperlink ref="A29" location="Contents!A1" display="Return to Section Main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activeCell="E6" sqref="E6:G6"/>
    </sheetView>
  </sheetViews>
  <sheetFormatPr defaultRowHeight="15" x14ac:dyDescent="0.25"/>
  <cols>
    <col min="1" max="1" width="26.7109375" customWidth="1"/>
    <col min="2" max="10" width="8.7109375" customWidth="1"/>
    <col min="11" max="11" width="4.7109375" customWidth="1"/>
    <col min="12" max="12" width="26.7109375" customWidth="1"/>
    <col min="13" max="18" width="8.7109375" customWidth="1"/>
  </cols>
  <sheetData>
    <row r="1" spans="1:18" x14ac:dyDescent="0.25">
      <c r="A1" s="5" t="s">
        <v>36</v>
      </c>
    </row>
    <row r="2" spans="1:18" x14ac:dyDescent="0.25">
      <c r="A2" s="2"/>
    </row>
    <row r="3" spans="1:18" x14ac:dyDescent="0.25">
      <c r="A3" s="17" t="s">
        <v>4</v>
      </c>
    </row>
    <row r="4" spans="1:18" x14ac:dyDescent="0.25">
      <c r="A4" s="5" t="s">
        <v>46</v>
      </c>
    </row>
    <row r="5" spans="1:18" x14ac:dyDescent="0.25">
      <c r="A5" s="5"/>
    </row>
    <row r="6" spans="1:18" x14ac:dyDescent="0.25">
      <c r="A6" s="59" t="s">
        <v>23</v>
      </c>
      <c r="B6" s="60" t="s">
        <v>25</v>
      </c>
      <c r="C6" s="60"/>
      <c r="D6" s="60"/>
      <c r="E6" s="58" t="s">
        <v>37</v>
      </c>
      <c r="F6" s="58"/>
      <c r="G6" s="58"/>
      <c r="H6" s="58" t="s">
        <v>38</v>
      </c>
      <c r="I6" s="58"/>
      <c r="J6" s="58"/>
      <c r="L6" s="59" t="s">
        <v>23</v>
      </c>
      <c r="M6" s="58" t="s">
        <v>25</v>
      </c>
      <c r="N6" s="58"/>
      <c r="O6" s="58" t="s">
        <v>37</v>
      </c>
      <c r="P6" s="58"/>
      <c r="Q6" s="58" t="s">
        <v>38</v>
      </c>
      <c r="R6" s="58"/>
    </row>
    <row r="7" spans="1:18" x14ac:dyDescent="0.25">
      <c r="A7" s="59"/>
      <c r="B7" s="36" t="s">
        <v>39</v>
      </c>
      <c r="C7" s="36" t="s">
        <v>40</v>
      </c>
      <c r="D7" s="37" t="s">
        <v>31</v>
      </c>
      <c r="E7" s="38" t="s">
        <v>41</v>
      </c>
      <c r="F7" s="36" t="s">
        <v>42</v>
      </c>
      <c r="G7" s="37" t="s">
        <v>31</v>
      </c>
      <c r="H7" s="38" t="s">
        <v>41</v>
      </c>
      <c r="I7" s="36" t="s">
        <v>42</v>
      </c>
      <c r="J7" s="37" t="s">
        <v>31</v>
      </c>
      <c r="L7" s="59"/>
      <c r="M7" s="48" t="s">
        <v>43</v>
      </c>
      <c r="N7" s="36" t="s">
        <v>44</v>
      </c>
      <c r="O7" s="48" t="s">
        <v>43</v>
      </c>
      <c r="P7" s="36" t="s">
        <v>44</v>
      </c>
      <c r="Q7" s="48" t="s">
        <v>43</v>
      </c>
      <c r="R7" s="37" t="s">
        <v>44</v>
      </c>
    </row>
    <row r="8" spans="1:18" x14ac:dyDescent="0.25">
      <c r="A8" s="50" t="s">
        <v>45</v>
      </c>
      <c r="B8" s="51">
        <v>6045</v>
      </c>
      <c r="C8" s="52">
        <v>8886</v>
      </c>
      <c r="D8" s="53">
        <v>14931</v>
      </c>
      <c r="E8" s="51">
        <v>32</v>
      </c>
      <c r="F8" s="52">
        <v>98</v>
      </c>
      <c r="G8" s="53">
        <v>130</v>
      </c>
      <c r="H8" s="51">
        <v>259</v>
      </c>
      <c r="I8" s="52">
        <v>1079</v>
      </c>
      <c r="J8" s="53">
        <v>1338</v>
      </c>
      <c r="L8" s="50" t="s">
        <v>45</v>
      </c>
      <c r="M8" s="54">
        <v>0.40486236688768329</v>
      </c>
      <c r="N8" s="55">
        <v>0.59513763311231671</v>
      </c>
      <c r="O8" s="54">
        <v>0.2461538461538462</v>
      </c>
      <c r="P8" s="55">
        <v>0.75384615384615383</v>
      </c>
      <c r="Q8" s="54">
        <v>0.19357249626307921</v>
      </c>
      <c r="R8" s="55">
        <v>0.80642750373692074</v>
      </c>
    </row>
    <row r="9" spans="1:18" x14ac:dyDescent="0.25">
      <c r="A9" s="50" t="s">
        <v>30</v>
      </c>
      <c r="B9" s="51">
        <v>43772</v>
      </c>
      <c r="C9" s="52">
        <v>67375</v>
      </c>
      <c r="D9" s="53">
        <v>111147</v>
      </c>
      <c r="E9" s="51">
        <v>1109</v>
      </c>
      <c r="F9" s="52">
        <v>5790</v>
      </c>
      <c r="G9" s="53">
        <v>6899</v>
      </c>
      <c r="H9" s="51">
        <v>1222</v>
      </c>
      <c r="I9" s="52">
        <v>7168</v>
      </c>
      <c r="J9" s="53">
        <v>8390</v>
      </c>
      <c r="L9" s="50" t="s">
        <v>30</v>
      </c>
      <c r="M9" s="54">
        <v>0.39382079588292979</v>
      </c>
      <c r="N9" s="55">
        <v>0.60617920411707016</v>
      </c>
      <c r="O9" s="54">
        <v>0.16074793448325839</v>
      </c>
      <c r="P9" s="55">
        <v>0.83925206551674159</v>
      </c>
      <c r="Q9" s="54">
        <v>0.1456495828367104</v>
      </c>
      <c r="R9" s="55">
        <v>0.85435041716328963</v>
      </c>
    </row>
    <row r="10" spans="1:18" x14ac:dyDescent="0.25">
      <c r="A10" s="50" t="s">
        <v>28</v>
      </c>
      <c r="B10" s="51">
        <v>17525</v>
      </c>
      <c r="C10" s="52">
        <v>21386</v>
      </c>
      <c r="D10" s="53">
        <v>38911</v>
      </c>
      <c r="E10" s="51">
        <v>106</v>
      </c>
      <c r="F10" s="52">
        <v>272</v>
      </c>
      <c r="G10" s="53">
        <v>378</v>
      </c>
      <c r="H10" s="51">
        <v>813</v>
      </c>
      <c r="I10" s="52">
        <v>3022</v>
      </c>
      <c r="J10" s="53">
        <v>3835</v>
      </c>
      <c r="L10" s="50" t="s">
        <v>28</v>
      </c>
      <c r="M10" s="54">
        <v>0.4503867800878929</v>
      </c>
      <c r="N10" s="55">
        <v>0.5496132199121071</v>
      </c>
      <c r="O10" s="54">
        <v>0.28042328042328041</v>
      </c>
      <c r="P10" s="55">
        <v>0.71957671957671954</v>
      </c>
      <c r="Q10" s="54">
        <v>0.21199478487614079</v>
      </c>
      <c r="R10" s="55">
        <v>0.78800521512385924</v>
      </c>
    </row>
    <row r="11" spans="1:18" x14ac:dyDescent="0.25">
      <c r="A11" s="50" t="s">
        <v>26</v>
      </c>
      <c r="B11" s="51">
        <v>12100</v>
      </c>
      <c r="C11" s="52">
        <v>13807</v>
      </c>
      <c r="D11" s="53">
        <v>25907</v>
      </c>
      <c r="E11" s="51">
        <v>88</v>
      </c>
      <c r="F11" s="52">
        <v>315</v>
      </c>
      <c r="G11" s="53">
        <v>403</v>
      </c>
      <c r="H11" s="51">
        <v>501</v>
      </c>
      <c r="I11" s="52">
        <v>1895</v>
      </c>
      <c r="J11" s="53">
        <v>2396</v>
      </c>
      <c r="L11" s="50" t="s">
        <v>26</v>
      </c>
      <c r="M11" s="54">
        <v>0.46705523603659238</v>
      </c>
      <c r="N11" s="55">
        <v>0.53294476396340762</v>
      </c>
      <c r="O11" s="54">
        <v>0.21836228287841189</v>
      </c>
      <c r="P11" s="55">
        <v>0.78163771712158814</v>
      </c>
      <c r="Q11" s="54">
        <v>0.2090984974958264</v>
      </c>
      <c r="R11" s="55">
        <v>0.79090150250417357</v>
      </c>
    </row>
    <row r="12" spans="1:18" x14ac:dyDescent="0.25">
      <c r="A12" s="50" t="s">
        <v>24</v>
      </c>
      <c r="B12" s="51">
        <v>1497</v>
      </c>
      <c r="C12" s="52">
        <v>1957</v>
      </c>
      <c r="D12" s="53">
        <v>3454</v>
      </c>
      <c r="E12" s="51">
        <v>7</v>
      </c>
      <c r="F12" s="52">
        <v>35</v>
      </c>
      <c r="G12" s="53">
        <v>42</v>
      </c>
      <c r="H12" s="51">
        <v>76</v>
      </c>
      <c r="I12" s="52">
        <v>327</v>
      </c>
      <c r="J12" s="53">
        <v>403</v>
      </c>
      <c r="L12" s="50" t="s">
        <v>24</v>
      </c>
      <c r="M12" s="54">
        <v>0.43341053850607991</v>
      </c>
      <c r="N12" s="55">
        <v>0.56658946149392009</v>
      </c>
      <c r="O12" s="54">
        <v>0.16666666666666671</v>
      </c>
      <c r="P12" s="55">
        <v>0.83333333333333337</v>
      </c>
      <c r="Q12" s="54">
        <v>0.18858560794044671</v>
      </c>
      <c r="R12" s="55">
        <v>0.81141439205955346</v>
      </c>
    </row>
    <row r="13" spans="1:18" x14ac:dyDescent="0.25">
      <c r="A13" s="50" t="s">
        <v>47</v>
      </c>
      <c r="B13" s="51">
        <v>5649</v>
      </c>
      <c r="C13" s="52">
        <v>8151</v>
      </c>
      <c r="D13" s="53">
        <v>13800</v>
      </c>
      <c r="E13" s="51">
        <v>27</v>
      </c>
      <c r="F13" s="52">
        <v>178</v>
      </c>
      <c r="G13" s="53">
        <v>205</v>
      </c>
      <c r="H13" s="51">
        <v>180</v>
      </c>
      <c r="I13" s="52">
        <v>1269</v>
      </c>
      <c r="J13" s="53">
        <v>1449</v>
      </c>
      <c r="L13" s="50" t="s">
        <v>47</v>
      </c>
      <c r="M13" s="54">
        <v>0.40934782608695652</v>
      </c>
      <c r="N13" s="55">
        <v>0.59065217391304348</v>
      </c>
      <c r="O13" s="54">
        <v>0.13170731707317071</v>
      </c>
      <c r="P13" s="55">
        <v>0.86829268292682926</v>
      </c>
      <c r="Q13" s="54">
        <v>0.12422360248447201</v>
      </c>
      <c r="R13" s="55">
        <v>0.87577639751552794</v>
      </c>
    </row>
    <row r="14" spans="1:18" x14ac:dyDescent="0.25">
      <c r="A14" s="50" t="s">
        <v>48</v>
      </c>
      <c r="B14" s="51">
        <v>4031</v>
      </c>
      <c r="C14" s="52">
        <v>5679</v>
      </c>
      <c r="D14" s="53">
        <v>9710</v>
      </c>
      <c r="E14" s="51">
        <v>9</v>
      </c>
      <c r="F14" s="52">
        <v>93</v>
      </c>
      <c r="G14" s="53">
        <v>102</v>
      </c>
      <c r="H14" s="51">
        <v>220</v>
      </c>
      <c r="I14" s="52">
        <v>706</v>
      </c>
      <c r="J14" s="53">
        <v>926</v>
      </c>
      <c r="L14" s="50" t="s">
        <v>48</v>
      </c>
      <c r="M14" s="54">
        <v>0.41513903192584972</v>
      </c>
      <c r="N14" s="55">
        <v>0.58486096807415022</v>
      </c>
      <c r="O14" s="54">
        <v>8.8235294117647065E-2</v>
      </c>
      <c r="P14" s="55">
        <v>0.91176470588235292</v>
      </c>
      <c r="Q14" s="54">
        <v>0.2375809935205184</v>
      </c>
      <c r="R14" s="55">
        <v>0.76241900647948169</v>
      </c>
    </row>
    <row r="15" spans="1:18" x14ac:dyDescent="0.25">
      <c r="A15" s="50" t="s">
        <v>49</v>
      </c>
      <c r="B15" s="51">
        <v>7328</v>
      </c>
      <c r="C15" s="52">
        <v>13018</v>
      </c>
      <c r="D15" s="53">
        <v>20346</v>
      </c>
      <c r="E15" s="51">
        <v>25</v>
      </c>
      <c r="F15" s="52">
        <v>187</v>
      </c>
      <c r="G15" s="53">
        <v>212</v>
      </c>
      <c r="H15" s="51">
        <v>261</v>
      </c>
      <c r="I15" s="52">
        <v>1906</v>
      </c>
      <c r="J15" s="53">
        <v>2167</v>
      </c>
      <c r="L15" s="50" t="s">
        <v>49</v>
      </c>
      <c r="M15" s="54">
        <v>0.36016907500245748</v>
      </c>
      <c r="N15" s="55">
        <v>0.63983092499754235</v>
      </c>
      <c r="O15" s="54">
        <v>0.11792452830188679</v>
      </c>
      <c r="P15" s="55">
        <v>0.88207547169811318</v>
      </c>
      <c r="Q15" s="54">
        <v>0.1204430087678819</v>
      </c>
      <c r="R15" s="55">
        <v>0.87955699123211817</v>
      </c>
    </row>
    <row r="16" spans="1:18" x14ac:dyDescent="0.25">
      <c r="A16" s="50" t="s">
        <v>50</v>
      </c>
      <c r="B16" s="51">
        <v>14614</v>
      </c>
      <c r="C16" s="52">
        <v>19369</v>
      </c>
      <c r="D16" s="53">
        <v>33983</v>
      </c>
      <c r="E16" s="51">
        <v>211</v>
      </c>
      <c r="F16" s="52">
        <v>759</v>
      </c>
      <c r="G16" s="53">
        <v>970</v>
      </c>
      <c r="H16" s="51">
        <v>296</v>
      </c>
      <c r="I16" s="52">
        <v>1516</v>
      </c>
      <c r="J16" s="53">
        <v>1812</v>
      </c>
      <c r="L16" s="50" t="s">
        <v>50</v>
      </c>
      <c r="M16" s="54">
        <v>0.4300385486861078</v>
      </c>
      <c r="N16" s="55">
        <v>0.5699614513138922</v>
      </c>
      <c r="O16" s="54">
        <v>0.21752577319587629</v>
      </c>
      <c r="P16" s="55">
        <v>0.7824742268041236</v>
      </c>
      <c r="Q16" s="54">
        <v>0.163355408388521</v>
      </c>
      <c r="R16" s="55">
        <v>0.83664459161147908</v>
      </c>
    </row>
    <row r="17" spans="1:18" x14ac:dyDescent="0.25">
      <c r="A17" s="50" t="s">
        <v>51</v>
      </c>
      <c r="B17" s="51">
        <v>1578</v>
      </c>
      <c r="C17" s="52">
        <v>3591</v>
      </c>
      <c r="D17" s="53">
        <v>5169</v>
      </c>
      <c r="E17" s="51">
        <v>12</v>
      </c>
      <c r="F17" s="52">
        <v>110</v>
      </c>
      <c r="G17" s="53">
        <v>122</v>
      </c>
      <c r="H17" s="51">
        <v>67</v>
      </c>
      <c r="I17" s="52">
        <v>416</v>
      </c>
      <c r="J17" s="53">
        <v>483</v>
      </c>
      <c r="L17" s="50" t="s">
        <v>51</v>
      </c>
      <c r="M17" s="54">
        <v>0.30528148578061531</v>
      </c>
      <c r="N17" s="55">
        <v>0.6947185142193848</v>
      </c>
      <c r="O17" s="54">
        <v>9.8360655737704916E-2</v>
      </c>
      <c r="P17" s="55">
        <v>0.90163934426229508</v>
      </c>
      <c r="Q17" s="54">
        <v>0.13871635610766039</v>
      </c>
      <c r="R17" s="55">
        <v>0.86128364389233958</v>
      </c>
    </row>
    <row r="18" spans="1:18" x14ac:dyDescent="0.25">
      <c r="A18" s="50" t="s">
        <v>52</v>
      </c>
      <c r="B18" s="51">
        <v>3915</v>
      </c>
      <c r="C18" s="52">
        <v>7341</v>
      </c>
      <c r="D18" s="53">
        <v>11256</v>
      </c>
      <c r="E18" s="51">
        <v>15</v>
      </c>
      <c r="F18" s="52">
        <v>204</v>
      </c>
      <c r="G18" s="53">
        <v>219</v>
      </c>
      <c r="H18" s="51">
        <v>126</v>
      </c>
      <c r="I18" s="52">
        <v>784</v>
      </c>
      <c r="J18" s="53">
        <v>910</v>
      </c>
      <c r="L18" s="50" t="s">
        <v>52</v>
      </c>
      <c r="M18" s="54">
        <v>0.34781449893390193</v>
      </c>
      <c r="N18" s="55">
        <v>0.65218550106609807</v>
      </c>
      <c r="O18" s="54">
        <v>6.8493150684931503E-2</v>
      </c>
      <c r="P18" s="55">
        <v>0.93150684931506844</v>
      </c>
      <c r="Q18" s="54">
        <v>0.1384615384615385</v>
      </c>
      <c r="R18" s="55">
        <v>0.86153846153846159</v>
      </c>
    </row>
    <row r="19" spans="1:18" x14ac:dyDescent="0.25">
      <c r="A19" s="50" t="s">
        <v>53</v>
      </c>
      <c r="B19" s="51">
        <v>1003</v>
      </c>
      <c r="C19" s="52">
        <v>1950</v>
      </c>
      <c r="D19" s="53">
        <v>2953</v>
      </c>
      <c r="E19" s="51">
        <v>13</v>
      </c>
      <c r="F19" s="52">
        <v>56</v>
      </c>
      <c r="G19" s="53">
        <v>69</v>
      </c>
      <c r="H19" s="51">
        <v>60</v>
      </c>
      <c r="I19" s="52">
        <v>276</v>
      </c>
      <c r="J19" s="53">
        <v>336</v>
      </c>
      <c r="L19" s="50" t="s">
        <v>53</v>
      </c>
      <c r="M19" s="54">
        <v>0.33965458855401293</v>
      </c>
      <c r="N19" s="55">
        <v>0.66034541144598702</v>
      </c>
      <c r="O19" s="54">
        <v>0.18840579710144931</v>
      </c>
      <c r="P19" s="55">
        <v>0.81159420289855078</v>
      </c>
      <c r="Q19" s="54">
        <v>0.1785714285714286</v>
      </c>
      <c r="R19" s="55">
        <v>0.8214285714285714</v>
      </c>
    </row>
    <row r="20" spans="1:18" x14ac:dyDescent="0.25">
      <c r="A20" s="50" t="s">
        <v>54</v>
      </c>
      <c r="B20" s="51">
        <v>22977</v>
      </c>
      <c r="C20" s="52">
        <v>39632</v>
      </c>
      <c r="D20" s="53">
        <v>62609</v>
      </c>
      <c r="E20" s="51">
        <v>589</v>
      </c>
      <c r="F20" s="52">
        <v>2728</v>
      </c>
      <c r="G20" s="53">
        <v>3317</v>
      </c>
      <c r="H20" s="51">
        <v>842</v>
      </c>
      <c r="I20" s="52">
        <v>4721</v>
      </c>
      <c r="J20" s="53">
        <v>5563</v>
      </c>
      <c r="L20" s="50" t="s">
        <v>54</v>
      </c>
      <c r="M20" s="54">
        <v>0.36699196601127632</v>
      </c>
      <c r="N20" s="55">
        <v>0.63300803398872363</v>
      </c>
      <c r="O20" s="54">
        <v>0.17757009345794389</v>
      </c>
      <c r="P20" s="55">
        <v>0.82242990654205606</v>
      </c>
      <c r="Q20" s="54">
        <v>0.15135718137695489</v>
      </c>
      <c r="R20" s="55">
        <v>0.84864281862304514</v>
      </c>
    </row>
    <row r="21" spans="1:18" x14ac:dyDescent="0.25">
      <c r="A21" s="50" t="s">
        <v>55</v>
      </c>
      <c r="B21" s="51">
        <v>9451</v>
      </c>
      <c r="C21" s="52">
        <v>13089</v>
      </c>
      <c r="D21" s="53">
        <v>22540</v>
      </c>
      <c r="E21" s="51">
        <v>209</v>
      </c>
      <c r="F21" s="52">
        <v>1242</v>
      </c>
      <c r="G21" s="53">
        <v>1451</v>
      </c>
      <c r="H21" s="51">
        <v>262</v>
      </c>
      <c r="I21" s="52">
        <v>1433</v>
      </c>
      <c r="J21" s="53">
        <v>1695</v>
      </c>
      <c r="L21" s="50" t="s">
        <v>55</v>
      </c>
      <c r="M21" s="54">
        <v>0.41929902395740898</v>
      </c>
      <c r="N21" s="55">
        <v>0.58070097604259097</v>
      </c>
      <c r="O21" s="54">
        <v>0.14403859407305311</v>
      </c>
      <c r="P21" s="55">
        <v>0.85596140592694692</v>
      </c>
      <c r="Q21" s="54">
        <v>0.1545722713864307</v>
      </c>
      <c r="R21" s="55">
        <v>0.8454277286135693</v>
      </c>
    </row>
    <row r="22" spans="1:18" x14ac:dyDescent="0.25">
      <c r="A22" s="50" t="s">
        <v>56</v>
      </c>
      <c r="B22" s="51">
        <v>4243</v>
      </c>
      <c r="C22" s="52">
        <v>5679</v>
      </c>
      <c r="D22" s="53">
        <v>9922</v>
      </c>
      <c r="E22" s="51">
        <v>22</v>
      </c>
      <c r="F22" s="52">
        <v>75</v>
      </c>
      <c r="G22" s="53">
        <v>97</v>
      </c>
      <c r="H22" s="51">
        <v>186</v>
      </c>
      <c r="I22" s="52">
        <v>1053</v>
      </c>
      <c r="J22" s="53">
        <v>1239</v>
      </c>
      <c r="L22" s="50" t="s">
        <v>56</v>
      </c>
      <c r="M22" s="54">
        <v>0.42763555734730901</v>
      </c>
      <c r="N22" s="55">
        <v>0.57236444265269104</v>
      </c>
      <c r="O22" s="54">
        <v>0.22680412371134021</v>
      </c>
      <c r="P22" s="55">
        <v>0.77319587628865982</v>
      </c>
      <c r="Q22" s="54">
        <v>0.1501210653753027</v>
      </c>
      <c r="R22" s="55">
        <v>0.84987893462469732</v>
      </c>
    </row>
    <row r="23" spans="1:18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26"/>
      <c r="L23" s="29"/>
      <c r="M23" s="49"/>
      <c r="N23" s="31"/>
      <c r="O23" s="49"/>
      <c r="P23" s="31"/>
      <c r="Q23" s="49"/>
      <c r="R23" s="32"/>
    </row>
    <row r="24" spans="1:18" x14ac:dyDescent="0.25">
      <c r="A24" s="24" t="s">
        <v>31</v>
      </c>
      <c r="B24" s="39">
        <f t="shared" ref="B24:J24" si="0">SUM(B8:B23)</f>
        <v>155728</v>
      </c>
      <c r="C24" s="40">
        <f t="shared" si="0"/>
        <v>230910</v>
      </c>
      <c r="D24" s="40">
        <f t="shared" si="0"/>
        <v>386638</v>
      </c>
      <c r="E24" s="40">
        <f t="shared" si="0"/>
        <v>2474</v>
      </c>
      <c r="F24" s="40">
        <f t="shared" si="0"/>
        <v>12142</v>
      </c>
      <c r="G24" s="40">
        <f t="shared" si="0"/>
        <v>14616</v>
      </c>
      <c r="H24" s="40">
        <f t="shared" si="0"/>
        <v>5371</v>
      </c>
      <c r="I24" s="40">
        <f t="shared" si="0"/>
        <v>27571</v>
      </c>
      <c r="J24" s="41">
        <f t="shared" si="0"/>
        <v>32942</v>
      </c>
      <c r="L24" s="24" t="s">
        <v>31</v>
      </c>
      <c r="M24" s="42">
        <f>B24/D24</f>
        <v>0.40277468846828302</v>
      </c>
      <c r="N24" s="43">
        <f>C24/D24</f>
        <v>0.59722531153171698</v>
      </c>
      <c r="O24" s="44">
        <f>E24/G24</f>
        <v>0.16926655719759168</v>
      </c>
      <c r="P24" s="43">
        <f>F24/G24</f>
        <v>0.83073344280240835</v>
      </c>
      <c r="Q24" s="44">
        <f>H24/J24</f>
        <v>0.16304413818225974</v>
      </c>
      <c r="R24" s="43">
        <f>I24/J24</f>
        <v>0.83695586181774029</v>
      </c>
    </row>
    <row r="26" spans="1:18" x14ac:dyDescent="0.25">
      <c r="A26" s="25" t="s">
        <v>33</v>
      </c>
    </row>
    <row r="27" spans="1:18" x14ac:dyDescent="0.25">
      <c r="A27" s="25" t="s">
        <v>34</v>
      </c>
      <c r="M27" s="56"/>
    </row>
    <row r="29" spans="1:18" x14ac:dyDescent="0.25">
      <c r="A29" s="34" t="s">
        <v>35</v>
      </c>
    </row>
  </sheetData>
  <mergeCells count="8">
    <mergeCell ref="Q6:R6"/>
    <mergeCell ref="A6:A7"/>
    <mergeCell ref="L6:L7"/>
    <mergeCell ref="B6:D6"/>
    <mergeCell ref="E6:G6"/>
    <mergeCell ref="H6:J6"/>
    <mergeCell ref="M6:N6"/>
    <mergeCell ref="O6:P6"/>
  </mergeCells>
  <hyperlinks>
    <hyperlink ref="A29" location="Contents!A1" display="Return to Section Main page" xr:uid="{00000000-0004-0000-02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Goh</dc:creator>
  <cp:keywords/>
  <dc:description/>
  <cp:lastModifiedBy>Justin Goh</cp:lastModifiedBy>
  <dcterms:created xsi:type="dcterms:W3CDTF">2014-04-30T10:51:23Z</dcterms:created>
  <dcterms:modified xsi:type="dcterms:W3CDTF">2025-11-11T20:51:05Z</dcterms:modified>
  <cp:category/>
</cp:coreProperties>
</file>